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45" windowHeight="4575" activeTab="1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'Plan1'!$A$1:$W$49</definedName>
  </definedNames>
  <calcPr fullCalcOnLoad="1"/>
</workbook>
</file>

<file path=xl/sharedStrings.xml><?xml version="1.0" encoding="utf-8"?>
<sst xmlns="http://schemas.openxmlformats.org/spreadsheetml/2006/main" count="424" uniqueCount="81">
  <si>
    <t>T1</t>
  </si>
  <si>
    <t>T2</t>
  </si>
  <si>
    <t>T3</t>
  </si>
  <si>
    <t>T4</t>
  </si>
  <si>
    <t>P1</t>
  </si>
  <si>
    <t>P2</t>
  </si>
  <si>
    <t>Prof. Júlio César da Silva</t>
  </si>
  <si>
    <t>EGR5604- Desenho Técnico I</t>
  </si>
  <si>
    <t>T6</t>
  </si>
  <si>
    <t>T7</t>
  </si>
  <si>
    <t>Trabalhos:</t>
  </si>
  <si>
    <t>NF=P1*0,35+P2*0,35+MT*0,30</t>
  </si>
  <si>
    <t>Freq.</t>
  </si>
  <si>
    <t xml:space="preserve"> </t>
  </si>
  <si>
    <t>T1= Folha de caligrafia técnica</t>
  </si>
  <si>
    <t>NOTA FINAL</t>
  </si>
  <si>
    <t>NF= Nota final/P1=Prova1/P2=Prova2/MT=Média Trabalhos</t>
  </si>
  <si>
    <t>nf</t>
  </si>
  <si>
    <t xml:space="preserve">T5=Persp. </t>
  </si>
  <si>
    <t>T8</t>
  </si>
  <si>
    <t>PROVA N-1</t>
  </si>
  <si>
    <t>Mtrab</t>
  </si>
  <si>
    <t xml:space="preserve">T5 </t>
  </si>
  <si>
    <t>Test1</t>
  </si>
  <si>
    <t xml:space="preserve"> Adler Hamann Martins</t>
  </si>
  <si>
    <t xml:space="preserve"> Douglas Nascimento Silva</t>
  </si>
  <si>
    <t xml:space="preserve"> Douglas Piccini</t>
  </si>
  <si>
    <t xml:space="preserve"> Erica de Lima</t>
  </si>
  <si>
    <t>Everson Santos Narzetti</t>
  </si>
  <si>
    <t>Gabrielly de Campos</t>
  </si>
  <si>
    <t>Guilherme dos Santos</t>
  </si>
  <si>
    <t>Ingryd Hypolito Morente Lopes</t>
  </si>
  <si>
    <t>Joao Paulo Melo</t>
  </si>
  <si>
    <t>Julio Souza Neto</t>
  </si>
  <si>
    <t>Ketilei da Silva Correia</t>
  </si>
  <si>
    <t>Letícia Espezim Ferreira</t>
  </si>
  <si>
    <t>Lucas Dutra Carriço</t>
  </si>
  <si>
    <t>Lucas Loch Mesones Carmona</t>
  </si>
  <si>
    <t>Mariana Sampaio Mustrangi</t>
  </si>
  <si>
    <t>Matheus Correa Cenci</t>
  </si>
  <si>
    <t>Murilo Zeiser</t>
  </si>
  <si>
    <t>Nathascha Sotero de Oliveira</t>
  </si>
  <si>
    <t>Priscila Ernesto Peres</t>
  </si>
  <si>
    <t>Vitor Duarte Lima</t>
  </si>
  <si>
    <t>T2= Folha da Planta Baixa</t>
  </si>
  <si>
    <t>Média da Turma</t>
  </si>
  <si>
    <t>T3=Vistas faltantes da Folha evo2 - 08/05/2017</t>
  </si>
  <si>
    <t>http://julio.cce.ufsc.br//topicos%20de%20egr5214.html</t>
  </si>
  <si>
    <t>As folhas A2, A3 e A4 em pdf, no padrão da UFSC, já estão disponíveis em:</t>
  </si>
  <si>
    <t>T4= Perspectivas Isométricas da Folha evo2 - Esc.1:1- 08/05/2017</t>
  </si>
  <si>
    <t>T8 = Sombreamento</t>
  </si>
  <si>
    <t>T6= Vistas Omitidas - Livro Manual básico de Des.Técnico  - 05/06/17</t>
  </si>
  <si>
    <t>Na média dos trabalhos irei descontar a pior nota.</t>
  </si>
  <si>
    <t>Cotar as vistas ortogonais das 2 peças - p/19/6/17</t>
  </si>
  <si>
    <t>Viriato Ferreira da Silva C. Ne</t>
  </si>
  <si>
    <t>Turma 236B  2017/2</t>
  </si>
  <si>
    <t>FS</t>
  </si>
  <si>
    <t>FI</t>
  </si>
  <si>
    <t>Media</t>
  </si>
  <si>
    <t>As provas estão na minha sala 109/EGR/CCE - Bloco A</t>
  </si>
  <si>
    <t xml:space="preserve">A aluna Gabriely de Campos está em recuperação. A prova será sobre todo o programa, no dia 03/7/2017 as 08:00h na minha sala 109 do CCE/EGR. </t>
  </si>
  <si>
    <t>Fone: 3721 6613</t>
  </si>
  <si>
    <t xml:space="preserve">Trazer 2 folhas A3 com margem e legenda. </t>
  </si>
  <si>
    <t xml:space="preserve"> - para alunos com 3,0&lt;=Nota Final &lt;6,0 com F.S. - Todo o programa</t>
  </si>
  <si>
    <t>Em 28/06/2017 - 16:42 h</t>
  </si>
  <si>
    <t>Prova de recuperação - 30/06/2009 -</t>
  </si>
  <si>
    <r>
      <t xml:space="preserve">Bruna Petry </t>
    </r>
    <r>
      <rPr>
        <i/>
        <sz val="10"/>
        <rFont val="Arial"/>
        <family val="2"/>
      </rPr>
      <t>(Disc.Isolada)</t>
    </r>
  </si>
  <si>
    <r>
      <t xml:space="preserve">Wesley M.de Carvalho </t>
    </r>
    <r>
      <rPr>
        <i/>
        <sz val="10"/>
        <rFont val="Arial"/>
        <family val="2"/>
      </rPr>
      <t>(DiscIsolada)</t>
    </r>
  </si>
  <si>
    <t xml:space="preserve">T7= Trabalho sobre cotagem - pg151 Livro Manual básico de Des.Técnico - </t>
  </si>
  <si>
    <r>
      <t>Prova 1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29/05/2017</t>
    </r>
    <r>
      <rPr>
        <sz val="10"/>
        <rFont val="Arial"/>
        <family val="2"/>
      </rPr>
      <t>- até item 3 (trazer uma folha A3 ou 2 A4., ambas com margem e legenda)</t>
    </r>
  </si>
  <si>
    <t>Prova 2 -26/06/2017 - todo o programa (trazer uma folha A3 ou A4)</t>
  </si>
  <si>
    <r>
      <t xml:space="preserve">Para quem já está aprovado, desejo  </t>
    </r>
    <r>
      <rPr>
        <b/>
        <sz val="10"/>
        <color indexed="30"/>
        <rFont val="Arial"/>
        <family val="2"/>
      </rPr>
      <t>BOAS FÉRIAS!</t>
    </r>
  </si>
  <si>
    <r>
      <t>Prova 1</t>
    </r>
    <r>
      <rPr>
        <sz val="8"/>
        <rFont val="Arial"/>
        <family val="2"/>
      </rPr>
      <t xml:space="preserve">- </t>
    </r>
    <r>
      <rPr>
        <b/>
        <sz val="8"/>
        <rFont val="Arial"/>
        <family val="2"/>
      </rPr>
      <t>29/05/2017</t>
    </r>
    <r>
      <rPr>
        <sz val="8"/>
        <rFont val="Arial"/>
        <family val="2"/>
      </rPr>
      <t>- até item 3 (trazer uma folha A3 ou 2 A4., ambas com margem e legenda)</t>
    </r>
  </si>
  <si>
    <r>
      <t xml:space="preserve">Bruna Petry </t>
    </r>
    <r>
      <rPr>
        <i/>
        <sz val="9"/>
        <rFont val="Arial"/>
        <family val="2"/>
      </rPr>
      <t>(Disc.Isolada)</t>
    </r>
  </si>
  <si>
    <r>
      <t xml:space="preserve">Wesley M.de Carvalho </t>
    </r>
    <r>
      <rPr>
        <i/>
        <sz val="9"/>
        <rFont val="Arial"/>
        <family val="2"/>
      </rPr>
      <t>(DiscIsolada)</t>
    </r>
  </si>
  <si>
    <t>para alunos com 3,0&lt;=NOTA FINAL(NF)&lt; 6,0 COM F.S.</t>
  </si>
  <si>
    <t>PROVA DE RECUPERAÇÃO - 03/07/17 - AS 08:00 H</t>
  </si>
  <si>
    <t>Cavaleiras da  folha evo 10 - 2 P.C. a 45/1 PC a 30/1 PC a 60 graus</t>
  </si>
  <si>
    <t>N-1</t>
  </si>
  <si>
    <t>BOAS FÉRIAS!!</t>
  </si>
  <si>
    <t>Em 03/07/2017 -14:00 H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</si>
</sst>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0.000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0.0000"/>
    <numFmt numFmtId="185" formatCode="0.00000"/>
    <numFmt numFmtId="186" formatCode="0.000000"/>
    <numFmt numFmtId="187" formatCode="0.0000000"/>
    <numFmt numFmtId="188" formatCode="_(* #,##0.000_);_(* \(#,##0.000\);_(* &quot;-&quot;??_);_(@_)"/>
    <numFmt numFmtId="189" formatCode="_(* #,##0.0_);_(* \(#,##0.0\);_(* &quot;-&quot;??_);_(@_)"/>
  </numFmts>
  <fonts count="94">
    <font>
      <sz val="10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7"/>
      <name val="Arial"/>
      <family val="2"/>
    </font>
    <font>
      <b/>
      <sz val="11"/>
      <color indexed="17"/>
      <name val="Arial"/>
      <family val="2"/>
    </font>
    <font>
      <sz val="10"/>
      <color indexed="17"/>
      <name val="Arial"/>
      <family val="2"/>
    </font>
    <font>
      <sz val="11"/>
      <color indexed="17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i/>
      <sz val="10"/>
      <color indexed="17"/>
      <name val="Arial"/>
      <family val="2"/>
    </font>
    <font>
      <b/>
      <sz val="10"/>
      <color indexed="30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b/>
      <sz val="9"/>
      <color indexed="12"/>
      <name val="Arial"/>
      <family val="2"/>
    </font>
    <font>
      <b/>
      <i/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sz val="8"/>
      <color indexed="17"/>
      <name val="Arial"/>
      <family val="2"/>
    </font>
    <font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8"/>
      <color indexed="12"/>
      <name val="Arial"/>
      <family val="2"/>
    </font>
    <font>
      <b/>
      <i/>
      <sz val="8"/>
      <color indexed="17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i/>
      <sz val="10"/>
      <color indexed="22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22"/>
      <name val="Arial"/>
      <family val="2"/>
    </font>
    <font>
      <u val="single"/>
      <sz val="8"/>
      <color indexed="3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2" tint="-0.09996999800205231"/>
      <name val="Arial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theme="2" tint="-0.09996999800205231"/>
      <name val="Arial"/>
      <family val="2"/>
    </font>
    <font>
      <u val="single"/>
      <sz val="8"/>
      <color theme="1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i/>
      <sz val="8"/>
      <color rgb="FFFF0000"/>
      <name val="Arial"/>
      <family val="2"/>
    </font>
    <font>
      <sz val="9"/>
      <color rgb="FF0070C0"/>
      <name val="Arial"/>
      <family val="2"/>
    </font>
    <font>
      <b/>
      <sz val="9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0" applyNumberFormat="0" applyBorder="0" applyAlignment="0" applyProtection="0"/>
    <xf numFmtId="0" fontId="67" fillId="21" borderId="1" applyNumberFormat="0" applyAlignment="0" applyProtection="0"/>
    <xf numFmtId="0" fontId="68" fillId="22" borderId="2" applyNumberFormat="0" applyAlignment="0" applyProtection="0"/>
    <xf numFmtId="0" fontId="69" fillId="0" borderId="3" applyNumberFormat="0" applyFill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0" fillId="29" borderId="1" applyNumberFormat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4" fillId="21" borderId="5" applyNumberFormat="0" applyAlignment="0" applyProtection="0"/>
    <xf numFmtId="16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178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0" fontId="8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" fillId="0" borderId="0" xfId="0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2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14" fontId="0" fillId="0" borderId="0" xfId="0" applyNumberFormat="1" applyFont="1" applyBorder="1" applyAlignment="1">
      <alignment/>
    </xf>
    <xf numFmtId="2" fontId="13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0" fontId="15" fillId="0" borderId="0" xfId="0" applyFont="1" applyBorder="1" applyAlignment="1">
      <alignment wrapText="1"/>
    </xf>
    <xf numFmtId="2" fontId="1" fillId="0" borderId="11" xfId="0" applyNumberFormat="1" applyFont="1" applyBorder="1" applyAlignment="1">
      <alignment horizontal="center"/>
    </xf>
    <xf numFmtId="2" fontId="16" fillId="34" borderId="1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" fontId="0" fillId="0" borderId="12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16" fillId="34" borderId="10" xfId="0" applyNumberFormat="1" applyFont="1" applyFill="1" applyBorder="1" applyAlignment="1">
      <alignment/>
    </xf>
    <xf numFmtId="2" fontId="82" fillId="34" borderId="10" xfId="0" applyNumberFormat="1" applyFont="1" applyFill="1" applyBorder="1" applyAlignment="1">
      <alignment horizontal="center"/>
    </xf>
    <xf numFmtId="0" fontId="82" fillId="34" borderId="10" xfId="0" applyFont="1" applyFill="1" applyBorder="1" applyAlignment="1">
      <alignment/>
    </xf>
    <xf numFmtId="0" fontId="82" fillId="34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78" fontId="17" fillId="0" borderId="10" xfId="0" applyNumberFormat="1" applyFont="1" applyBorder="1" applyAlignment="1">
      <alignment horizontal="center"/>
    </xf>
    <xf numFmtId="2" fontId="17" fillId="0" borderId="10" xfId="0" applyNumberFormat="1" applyFont="1" applyBorder="1" applyAlignment="1">
      <alignment horizontal="center"/>
    </xf>
    <xf numFmtId="171" fontId="83" fillId="0" borderId="10" xfId="61" applyNumberFormat="1" applyFont="1" applyBorder="1" applyAlignment="1">
      <alignment horizontal="center"/>
    </xf>
    <xf numFmtId="171" fontId="83" fillId="0" borderId="10" xfId="61" applyNumberFormat="1" applyFont="1" applyFill="1" applyBorder="1" applyAlignment="1">
      <alignment horizontal="center"/>
    </xf>
    <xf numFmtId="178" fontId="0" fillId="0" borderId="12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84" fillId="0" borderId="0" xfId="0" applyFont="1" applyAlignment="1">
      <alignment horizontal="center"/>
    </xf>
    <xf numFmtId="0" fontId="84" fillId="0" borderId="0" xfId="0" applyFont="1" applyAlignment="1">
      <alignment/>
    </xf>
    <xf numFmtId="2" fontId="84" fillId="0" borderId="0" xfId="0" applyNumberFormat="1" applyFont="1" applyAlignment="1">
      <alignment horizontal="center"/>
    </xf>
    <xf numFmtId="0" fontId="85" fillId="0" borderId="0" xfId="0" applyFont="1" applyAlignment="1">
      <alignment horizontal="center"/>
    </xf>
    <xf numFmtId="0" fontId="8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85" fillId="0" borderId="0" xfId="0" applyFont="1" applyAlignment="1">
      <alignment/>
    </xf>
    <xf numFmtId="0" fontId="18" fillId="33" borderId="10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2" fontId="2" fillId="0" borderId="14" xfId="0" applyNumberFormat="1" applyFont="1" applyBorder="1" applyAlignment="1">
      <alignment horizontal="center"/>
    </xf>
    <xf numFmtId="2" fontId="85" fillId="0" borderId="10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87" fillId="34" borderId="16" xfId="0" applyFont="1" applyFill="1" applyBorder="1" applyAlignment="1">
      <alignment horizontal="center" wrapText="1"/>
    </xf>
    <xf numFmtId="0" fontId="17" fillId="34" borderId="10" xfId="0" applyFont="1" applyFill="1" applyBorder="1" applyAlignment="1">
      <alignment wrapText="1"/>
    </xf>
    <xf numFmtId="0" fontId="14" fillId="0" borderId="0" xfId="0" applyFont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2" fontId="17" fillId="0" borderId="0" xfId="0" applyNumberFormat="1" applyFont="1" applyBorder="1" applyAlignment="1">
      <alignment/>
    </xf>
    <xf numFmtId="2" fontId="71" fillId="0" borderId="0" xfId="44" applyNumberFormat="1" applyFont="1" applyBorder="1" applyAlignment="1">
      <alignment/>
    </xf>
    <xf numFmtId="0" fontId="2" fillId="0" borderId="0" xfId="0" applyFont="1" applyBorder="1" applyAlignment="1">
      <alignment/>
    </xf>
    <xf numFmtId="2" fontId="19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7" fillId="0" borderId="0" xfId="0" applyFont="1" applyAlignment="1">
      <alignment/>
    </xf>
    <xf numFmtId="2" fontId="28" fillId="0" borderId="0" xfId="0" applyNumberFormat="1" applyFont="1" applyFill="1" applyBorder="1" applyAlignment="1">
      <alignment horizontal="center"/>
    </xf>
    <xf numFmtId="2" fontId="28" fillId="0" borderId="0" xfId="0" applyNumberFormat="1" applyFont="1" applyBorder="1" applyAlignment="1">
      <alignment/>
    </xf>
    <xf numFmtId="178" fontId="28" fillId="0" borderId="0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28" fillId="0" borderId="0" xfId="0" applyNumberFormat="1" applyFont="1" applyAlignment="1">
      <alignment/>
    </xf>
    <xf numFmtId="0" fontId="28" fillId="0" borderId="0" xfId="0" applyFont="1" applyBorder="1" applyAlignment="1">
      <alignment/>
    </xf>
    <xf numFmtId="2" fontId="29" fillId="0" borderId="0" xfId="0" applyNumberFormat="1" applyFont="1" applyBorder="1" applyAlignment="1">
      <alignment horizontal="center"/>
    </xf>
    <xf numFmtId="2" fontId="30" fillId="0" borderId="0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/>
    </xf>
    <xf numFmtId="2" fontId="28" fillId="0" borderId="0" xfId="0" applyNumberFormat="1" applyFont="1" applyBorder="1" applyAlignment="1">
      <alignment horizontal="center"/>
    </xf>
    <xf numFmtId="2" fontId="31" fillId="0" borderId="0" xfId="0" applyNumberFormat="1" applyFont="1" applyBorder="1" applyAlignment="1">
      <alignment/>
    </xf>
    <xf numFmtId="2" fontId="88" fillId="0" borderId="0" xfId="44" applyNumberFormat="1" applyFont="1" applyBorder="1" applyAlignment="1">
      <alignment/>
    </xf>
    <xf numFmtId="0" fontId="30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14" fontId="28" fillId="0" borderId="0" xfId="0" applyNumberFormat="1" applyFont="1" applyBorder="1" applyAlignment="1">
      <alignment/>
    </xf>
    <xf numFmtId="2" fontId="27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2" fontId="33" fillId="0" borderId="0" xfId="0" applyNumberFormat="1" applyFont="1" applyAlignment="1">
      <alignment horizontal="center"/>
    </xf>
    <xf numFmtId="0" fontId="3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9" fillId="0" borderId="0" xfId="0" applyFont="1" applyAlignment="1">
      <alignment/>
    </xf>
    <xf numFmtId="0" fontId="89" fillId="0" borderId="0" xfId="0" applyFont="1" applyAlignment="1">
      <alignment horizontal="center"/>
    </xf>
    <xf numFmtId="0" fontId="90" fillId="0" borderId="0" xfId="0" applyFont="1" applyAlignment="1">
      <alignment/>
    </xf>
    <xf numFmtId="0" fontId="90" fillId="0" borderId="0" xfId="0" applyFont="1" applyAlignment="1">
      <alignment horizontal="center"/>
    </xf>
    <xf numFmtId="2" fontId="90" fillId="0" borderId="0" xfId="0" applyNumberFormat="1" applyFont="1" applyAlignment="1">
      <alignment horizontal="center"/>
    </xf>
    <xf numFmtId="0" fontId="91" fillId="0" borderId="0" xfId="0" applyFont="1" applyAlignment="1">
      <alignment/>
    </xf>
    <xf numFmtId="0" fontId="7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171" fontId="92" fillId="0" borderId="10" xfId="61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2" fontId="25" fillId="0" borderId="14" xfId="0" applyNumberFormat="1" applyFont="1" applyBorder="1" applyAlignment="1">
      <alignment horizontal="center"/>
    </xf>
    <xf numFmtId="178" fontId="7" fillId="0" borderId="10" xfId="0" applyNumberFormat="1" applyFont="1" applyBorder="1" applyAlignment="1">
      <alignment horizontal="center"/>
    </xf>
    <xf numFmtId="178" fontId="24" fillId="0" borderId="10" xfId="0" applyNumberFormat="1" applyFont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2" fontId="7" fillId="0" borderId="0" xfId="0" applyNumberFormat="1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171" fontId="92" fillId="0" borderId="10" xfId="61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2" fontId="23" fillId="0" borderId="11" xfId="0" applyNumberFormat="1" applyFont="1" applyBorder="1" applyAlignment="1">
      <alignment horizontal="center"/>
    </xf>
    <xf numFmtId="178" fontId="7" fillId="0" borderId="12" xfId="0" applyNumberFormat="1" applyFont="1" applyFill="1" applyBorder="1" applyAlignment="1">
      <alignment horizontal="center"/>
    </xf>
    <xf numFmtId="2" fontId="25" fillId="0" borderId="15" xfId="0" applyNumberFormat="1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2" fontId="93" fillId="0" borderId="10" xfId="0" applyNumberFormat="1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ulio.cce.ufsc.br/topicos%20de%20egr5214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julio.cce.ufsc.br/topicos%20de%20egr5214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zoomScalePageLayoutView="0" workbookViewId="0" topLeftCell="A1">
      <selection activeCell="A1" sqref="A1:IV16384"/>
    </sheetView>
  </sheetViews>
  <sheetFormatPr defaultColWidth="4.7109375" defaultRowHeight="12.75"/>
  <cols>
    <col min="1" max="1" width="10.7109375" style="1" customWidth="1"/>
    <col min="2" max="2" width="40.7109375" style="1" customWidth="1"/>
    <col min="3" max="3" width="6.421875" style="11" customWidth="1"/>
    <col min="4" max="4" width="6.7109375" style="36" customWidth="1"/>
    <col min="5" max="5" width="6.7109375" style="3" customWidth="1"/>
    <col min="6" max="6" width="4.7109375" style="3" customWidth="1"/>
    <col min="7" max="7" width="6.7109375" style="3" hidden="1" customWidth="1"/>
    <col min="8" max="8" width="7.7109375" style="1" customWidth="1"/>
    <col min="9" max="9" width="5.7109375" style="1" customWidth="1"/>
    <col min="10" max="12" width="3.7109375" style="1" hidden="1" customWidth="1"/>
    <col min="13" max="13" width="5.7109375" style="1" hidden="1" customWidth="1"/>
    <col min="14" max="14" width="3.7109375" style="1" hidden="1" customWidth="1"/>
    <col min="15" max="15" width="5.7109375" style="1" customWidth="1"/>
    <col min="16" max="16" width="4.8515625" style="1" customWidth="1"/>
    <col min="17" max="18" width="6.7109375" style="1" customWidth="1"/>
    <col min="19" max="19" width="7.7109375" style="45" customWidth="1"/>
    <col min="20" max="20" width="6.7109375" style="66" customWidth="1"/>
    <col min="21" max="21" width="12.8515625" style="4" customWidth="1"/>
    <col min="22" max="22" width="7.7109375" style="1" hidden="1" customWidth="1"/>
    <col min="23" max="23" width="9.00390625" style="0" hidden="1" customWidth="1"/>
  </cols>
  <sheetData>
    <row r="1" spans="1:23" ht="36.75">
      <c r="A1" s="77" t="s">
        <v>7</v>
      </c>
      <c r="B1" s="32" t="s">
        <v>55</v>
      </c>
      <c r="C1" s="5" t="s">
        <v>0</v>
      </c>
      <c r="D1" s="33" t="s">
        <v>1</v>
      </c>
      <c r="E1" s="5" t="s">
        <v>2</v>
      </c>
      <c r="F1" s="5" t="s">
        <v>3</v>
      </c>
      <c r="G1" s="5" t="s">
        <v>23</v>
      </c>
      <c r="H1" s="5" t="s">
        <v>22</v>
      </c>
      <c r="I1" s="5" t="s">
        <v>8</v>
      </c>
      <c r="J1" s="5" t="s">
        <v>9</v>
      </c>
      <c r="K1" s="5" t="s">
        <v>8</v>
      </c>
      <c r="L1" s="5" t="s">
        <v>9</v>
      </c>
      <c r="M1" s="6"/>
      <c r="N1" s="5" t="s">
        <v>19</v>
      </c>
      <c r="O1" s="5" t="s">
        <v>9</v>
      </c>
      <c r="P1" s="5" t="s">
        <v>19</v>
      </c>
      <c r="Q1" s="5" t="s">
        <v>21</v>
      </c>
      <c r="R1" s="5" t="s">
        <v>12</v>
      </c>
      <c r="S1" s="41" t="s">
        <v>4</v>
      </c>
      <c r="T1" s="5" t="s">
        <v>5</v>
      </c>
      <c r="U1" s="5" t="s">
        <v>15</v>
      </c>
      <c r="V1" s="63" t="s">
        <v>58</v>
      </c>
      <c r="W1" s="25" t="s">
        <v>20</v>
      </c>
    </row>
    <row r="2" spans="1:23" ht="15.75" hidden="1">
      <c r="A2" s="8"/>
      <c r="B2" s="8"/>
      <c r="C2" s="9"/>
      <c r="D2" s="34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41"/>
      <c r="T2" s="7"/>
      <c r="U2" s="7"/>
      <c r="V2" s="10"/>
      <c r="W2" s="10"/>
    </row>
    <row r="3" spans="1:23" s="1" customFormat="1" ht="12.75">
      <c r="A3" s="78">
        <v>1</v>
      </c>
      <c r="B3" s="79" t="s">
        <v>24</v>
      </c>
      <c r="C3" s="37">
        <v>8.75</v>
      </c>
      <c r="D3" s="38">
        <v>8.25</v>
      </c>
      <c r="E3" s="13">
        <v>8.5</v>
      </c>
      <c r="F3" s="13">
        <v>8.5</v>
      </c>
      <c r="G3" s="13"/>
      <c r="H3" s="50">
        <v>7.75</v>
      </c>
      <c r="I3" s="13">
        <v>10</v>
      </c>
      <c r="J3" s="14"/>
      <c r="K3" s="14"/>
      <c r="L3" s="14"/>
      <c r="M3" s="14"/>
      <c r="N3" s="14"/>
      <c r="O3" s="14">
        <v>7.75</v>
      </c>
      <c r="P3" s="14">
        <v>8.5</v>
      </c>
      <c r="Q3" s="60">
        <v>8.61</v>
      </c>
      <c r="R3" s="57" t="s">
        <v>56</v>
      </c>
      <c r="S3" s="42">
        <v>8.5</v>
      </c>
      <c r="T3" s="15">
        <v>8.25</v>
      </c>
      <c r="U3" s="15">
        <v>8.5</v>
      </c>
      <c r="V3" s="80">
        <f>SUM(Q3*0.3+S3*0.35+T3*0.35)</f>
        <v>8.4455</v>
      </c>
      <c r="W3" s="15"/>
    </row>
    <row r="4" spans="1:23" s="1" customFormat="1" ht="12.75">
      <c r="A4" s="78">
        <v>2</v>
      </c>
      <c r="B4" s="79" t="s">
        <v>25</v>
      </c>
      <c r="C4" s="38">
        <v>8</v>
      </c>
      <c r="D4" s="38" t="s">
        <v>17</v>
      </c>
      <c r="E4" s="13" t="s">
        <v>17</v>
      </c>
      <c r="F4" s="13" t="s">
        <v>17</v>
      </c>
      <c r="G4" s="13"/>
      <c r="H4" s="12" t="s">
        <v>17</v>
      </c>
      <c r="I4" s="12" t="s">
        <v>17</v>
      </c>
      <c r="J4" s="14"/>
      <c r="K4" s="14"/>
      <c r="L4" s="14"/>
      <c r="M4" s="14"/>
      <c r="N4" s="14"/>
      <c r="O4" s="12" t="s">
        <v>17</v>
      </c>
      <c r="P4" s="12" t="s">
        <v>17</v>
      </c>
      <c r="Q4" s="60">
        <v>0</v>
      </c>
      <c r="R4" s="58" t="s">
        <v>57</v>
      </c>
      <c r="S4" s="42">
        <v>0</v>
      </c>
      <c r="T4" s="15">
        <v>0</v>
      </c>
      <c r="U4" s="15">
        <v>0</v>
      </c>
      <c r="V4" s="80">
        <f aca="true" t="shared" si="0" ref="V4:V25">SUM(Q4*0.3+S4*0.35+T4*0.35)</f>
        <v>0</v>
      </c>
      <c r="W4" s="15"/>
    </row>
    <row r="5" spans="1:23" s="1" customFormat="1" ht="12.75">
      <c r="A5" s="78">
        <v>3</v>
      </c>
      <c r="B5" s="79" t="s">
        <v>26</v>
      </c>
      <c r="C5" s="38">
        <v>9.5</v>
      </c>
      <c r="D5" s="38" t="s">
        <v>17</v>
      </c>
      <c r="E5" s="13" t="s">
        <v>17</v>
      </c>
      <c r="F5" s="13" t="s">
        <v>17</v>
      </c>
      <c r="G5" s="13"/>
      <c r="H5" s="12" t="s">
        <v>17</v>
      </c>
      <c r="I5" s="12" t="s">
        <v>17</v>
      </c>
      <c r="J5" s="14"/>
      <c r="K5" s="14"/>
      <c r="L5" s="14"/>
      <c r="M5" s="14"/>
      <c r="N5" s="14"/>
      <c r="O5" s="12" t="s">
        <v>17</v>
      </c>
      <c r="P5" s="12" t="s">
        <v>17</v>
      </c>
      <c r="Q5" s="60">
        <v>0</v>
      </c>
      <c r="R5" s="58" t="s">
        <v>57</v>
      </c>
      <c r="S5" s="42">
        <v>4.7</v>
      </c>
      <c r="T5" s="15">
        <v>0</v>
      </c>
      <c r="U5" s="15">
        <v>0</v>
      </c>
      <c r="V5" s="80">
        <f t="shared" si="0"/>
        <v>1.645</v>
      </c>
      <c r="W5" s="15"/>
    </row>
    <row r="6" spans="1:23" s="1" customFormat="1" ht="12.75">
      <c r="A6" s="78">
        <v>4</v>
      </c>
      <c r="B6" s="79" t="s">
        <v>27</v>
      </c>
      <c r="C6" s="38">
        <v>8</v>
      </c>
      <c r="D6" s="38">
        <v>7.75</v>
      </c>
      <c r="E6" s="13" t="s">
        <v>17</v>
      </c>
      <c r="F6" s="13" t="s">
        <v>17</v>
      </c>
      <c r="G6" s="13"/>
      <c r="H6" s="13" t="s">
        <v>17</v>
      </c>
      <c r="I6" s="13" t="s">
        <v>17</v>
      </c>
      <c r="J6" s="13"/>
      <c r="K6" s="13"/>
      <c r="L6" s="13"/>
      <c r="M6" s="13"/>
      <c r="N6" s="13"/>
      <c r="O6" s="13" t="s">
        <v>17</v>
      </c>
      <c r="P6" s="13" t="s">
        <v>17</v>
      </c>
      <c r="Q6" s="60">
        <v>0</v>
      </c>
      <c r="R6" s="59" t="s">
        <v>57</v>
      </c>
      <c r="S6" s="43">
        <v>0</v>
      </c>
      <c r="T6" s="13">
        <v>0</v>
      </c>
      <c r="U6" s="15">
        <v>0</v>
      </c>
      <c r="V6" s="80">
        <f t="shared" si="0"/>
        <v>0</v>
      </c>
      <c r="W6" s="15"/>
    </row>
    <row r="7" spans="1:23" s="1" customFormat="1" ht="12.75">
      <c r="A7" s="78">
        <v>5</v>
      </c>
      <c r="B7" s="79" t="s">
        <v>28</v>
      </c>
      <c r="C7" s="38" t="s">
        <v>17</v>
      </c>
      <c r="D7" s="38">
        <v>6.75</v>
      </c>
      <c r="E7" s="13" t="s">
        <v>17</v>
      </c>
      <c r="F7" s="13" t="s">
        <v>17</v>
      </c>
      <c r="G7" s="13"/>
      <c r="H7" s="13" t="s">
        <v>17</v>
      </c>
      <c r="I7" s="13" t="s">
        <v>17</v>
      </c>
      <c r="J7" s="14"/>
      <c r="K7" s="14"/>
      <c r="L7" s="14"/>
      <c r="M7" s="14"/>
      <c r="N7" s="14"/>
      <c r="O7" s="13" t="s">
        <v>17</v>
      </c>
      <c r="P7" s="13" t="s">
        <v>17</v>
      </c>
      <c r="Q7" s="60">
        <v>0</v>
      </c>
      <c r="R7" s="58" t="s">
        <v>57</v>
      </c>
      <c r="S7" s="42">
        <v>0</v>
      </c>
      <c r="T7" s="15">
        <v>0</v>
      </c>
      <c r="U7" s="15">
        <v>0</v>
      </c>
      <c r="V7" s="80">
        <f t="shared" si="0"/>
        <v>0</v>
      </c>
      <c r="W7" s="15"/>
    </row>
    <row r="8" spans="1:23" s="1" customFormat="1" ht="12.75">
      <c r="A8" s="78">
        <v>6</v>
      </c>
      <c r="B8" s="79" t="s">
        <v>29</v>
      </c>
      <c r="C8" s="13" t="s">
        <v>17</v>
      </c>
      <c r="D8" s="13" t="s">
        <v>17</v>
      </c>
      <c r="E8" s="13" t="s">
        <v>17</v>
      </c>
      <c r="F8" s="13" t="s">
        <v>17</v>
      </c>
      <c r="G8" s="13"/>
      <c r="H8" s="12" t="s">
        <v>17</v>
      </c>
      <c r="I8" s="12">
        <v>8.5</v>
      </c>
      <c r="J8" s="14"/>
      <c r="K8" s="14"/>
      <c r="L8" s="14"/>
      <c r="M8" s="14"/>
      <c r="N8" s="14"/>
      <c r="O8" s="12" t="s">
        <v>17</v>
      </c>
      <c r="P8" s="12">
        <v>8</v>
      </c>
      <c r="Q8" s="60">
        <v>2.35</v>
      </c>
      <c r="R8" s="58" t="s">
        <v>56</v>
      </c>
      <c r="S8" s="42">
        <v>5.6</v>
      </c>
      <c r="T8" s="15">
        <v>5.5</v>
      </c>
      <c r="U8" s="81">
        <v>5</v>
      </c>
      <c r="V8" s="80">
        <f t="shared" si="0"/>
        <v>4.59</v>
      </c>
      <c r="W8" s="15"/>
    </row>
    <row r="9" spans="1:23" s="1" customFormat="1" ht="12.75">
      <c r="A9" s="78">
        <v>7</v>
      </c>
      <c r="B9" s="79" t="s">
        <v>30</v>
      </c>
      <c r="C9" s="38">
        <v>8.5</v>
      </c>
      <c r="D9" s="13">
        <v>7.75</v>
      </c>
      <c r="E9" s="13" t="s">
        <v>17</v>
      </c>
      <c r="F9" s="13" t="s">
        <v>17</v>
      </c>
      <c r="G9" s="13"/>
      <c r="H9" s="12" t="s">
        <v>17</v>
      </c>
      <c r="I9" s="12" t="s">
        <v>17</v>
      </c>
      <c r="J9" s="14"/>
      <c r="K9" s="14"/>
      <c r="L9" s="14"/>
      <c r="M9" s="14"/>
      <c r="N9" s="14"/>
      <c r="O9" s="12" t="s">
        <v>17</v>
      </c>
      <c r="P9" s="12" t="s">
        <v>17</v>
      </c>
      <c r="Q9" s="60">
        <v>0</v>
      </c>
      <c r="R9" s="58" t="s">
        <v>57</v>
      </c>
      <c r="S9" s="42">
        <v>8</v>
      </c>
      <c r="T9" s="15">
        <v>0</v>
      </c>
      <c r="U9" s="15">
        <v>0</v>
      </c>
      <c r="V9" s="80">
        <f t="shared" si="0"/>
        <v>2.8</v>
      </c>
      <c r="W9" s="15"/>
    </row>
    <row r="10" spans="1:23" s="1" customFormat="1" ht="12.75">
      <c r="A10" s="78">
        <v>8</v>
      </c>
      <c r="B10" s="79" t="s">
        <v>31</v>
      </c>
      <c r="C10" s="38">
        <v>8.25</v>
      </c>
      <c r="D10" s="13" t="s">
        <v>17</v>
      </c>
      <c r="E10" s="13">
        <v>8.5</v>
      </c>
      <c r="F10" s="13">
        <v>8.75</v>
      </c>
      <c r="G10" s="13"/>
      <c r="H10" s="12" t="s">
        <v>17</v>
      </c>
      <c r="I10" s="12" t="s">
        <v>17</v>
      </c>
      <c r="J10" s="14"/>
      <c r="K10" s="14"/>
      <c r="L10" s="14"/>
      <c r="M10" s="14"/>
      <c r="N10" s="14"/>
      <c r="O10" s="14" t="s">
        <v>17</v>
      </c>
      <c r="P10" s="14">
        <v>8.75</v>
      </c>
      <c r="Q10" s="60">
        <v>4.89</v>
      </c>
      <c r="R10" s="58" t="s">
        <v>56</v>
      </c>
      <c r="S10" s="42">
        <v>7.6</v>
      </c>
      <c r="T10" s="15">
        <v>8</v>
      </c>
      <c r="U10" s="15">
        <v>7</v>
      </c>
      <c r="V10" s="80">
        <f t="shared" si="0"/>
        <v>6.927</v>
      </c>
      <c r="W10" s="15"/>
    </row>
    <row r="11" spans="1:23" s="1" customFormat="1" ht="12.75">
      <c r="A11" s="78">
        <v>9</v>
      </c>
      <c r="B11" s="79" t="s">
        <v>32</v>
      </c>
      <c r="C11" s="38">
        <v>9</v>
      </c>
      <c r="D11" s="13">
        <v>8.75</v>
      </c>
      <c r="E11" s="13">
        <v>8.5</v>
      </c>
      <c r="F11" s="13" t="s">
        <v>17</v>
      </c>
      <c r="G11" s="13"/>
      <c r="H11" s="13">
        <v>8.75</v>
      </c>
      <c r="I11" s="13" t="s">
        <v>17</v>
      </c>
      <c r="J11" s="14"/>
      <c r="K11" s="13"/>
      <c r="L11" s="14"/>
      <c r="M11" s="14"/>
      <c r="N11" s="14"/>
      <c r="O11" s="14" t="s">
        <v>17</v>
      </c>
      <c r="P11" s="14">
        <v>9</v>
      </c>
      <c r="Q11" s="60">
        <v>6.29</v>
      </c>
      <c r="R11" s="58" t="s">
        <v>56</v>
      </c>
      <c r="S11" s="42">
        <v>6</v>
      </c>
      <c r="T11" s="15">
        <v>8.4</v>
      </c>
      <c r="U11" s="15">
        <v>7</v>
      </c>
      <c r="V11" s="80">
        <f t="shared" si="0"/>
        <v>6.927</v>
      </c>
      <c r="W11" s="15"/>
    </row>
    <row r="12" spans="1:23" s="1" customFormat="1" ht="12.75">
      <c r="A12" s="78">
        <v>10</v>
      </c>
      <c r="B12" s="79" t="s">
        <v>33</v>
      </c>
      <c r="C12" s="13">
        <v>7</v>
      </c>
      <c r="D12" s="13">
        <v>8.75</v>
      </c>
      <c r="E12" s="13">
        <v>8</v>
      </c>
      <c r="F12" s="13">
        <v>8.25</v>
      </c>
      <c r="G12" s="13"/>
      <c r="H12" s="13" t="s">
        <v>17</v>
      </c>
      <c r="I12" s="13" t="s">
        <v>17</v>
      </c>
      <c r="J12" s="14"/>
      <c r="K12" s="13"/>
      <c r="L12" s="14"/>
      <c r="M12" s="14"/>
      <c r="N12" s="14"/>
      <c r="O12" s="13">
        <v>8</v>
      </c>
      <c r="P12" s="14">
        <v>8.25</v>
      </c>
      <c r="Q12" s="60">
        <v>6.89</v>
      </c>
      <c r="R12" s="58" t="s">
        <v>56</v>
      </c>
      <c r="S12" s="42">
        <v>8.25</v>
      </c>
      <c r="T12" s="15">
        <v>8.5</v>
      </c>
      <c r="U12" s="15">
        <v>8</v>
      </c>
      <c r="V12" s="80">
        <f t="shared" si="0"/>
        <v>7.929499999999999</v>
      </c>
      <c r="W12" s="15"/>
    </row>
    <row r="13" spans="1:23" s="1" customFormat="1" ht="12.75">
      <c r="A13" s="78">
        <v>11</v>
      </c>
      <c r="B13" s="79" t="s">
        <v>34</v>
      </c>
      <c r="C13" s="38" t="s">
        <v>17</v>
      </c>
      <c r="D13" s="13" t="s">
        <v>17</v>
      </c>
      <c r="E13" s="13" t="s">
        <v>17</v>
      </c>
      <c r="F13" s="13" t="s">
        <v>17</v>
      </c>
      <c r="G13" s="13"/>
      <c r="H13" s="12" t="s">
        <v>17</v>
      </c>
      <c r="I13" s="12" t="s">
        <v>17</v>
      </c>
      <c r="J13" s="14"/>
      <c r="K13" s="13"/>
      <c r="L13" s="14"/>
      <c r="M13" s="14"/>
      <c r="N13" s="14"/>
      <c r="O13" s="12" t="s">
        <v>17</v>
      </c>
      <c r="P13" s="12" t="s">
        <v>17</v>
      </c>
      <c r="Q13" s="60">
        <f>-Q135</f>
        <v>0</v>
      </c>
      <c r="R13" s="58" t="s">
        <v>57</v>
      </c>
      <c r="S13" s="42">
        <v>0</v>
      </c>
      <c r="T13" s="15">
        <v>0</v>
      </c>
      <c r="U13" s="15">
        <v>0</v>
      </c>
      <c r="V13" s="80">
        <f t="shared" si="0"/>
        <v>0</v>
      </c>
      <c r="W13" s="15"/>
    </row>
    <row r="14" spans="1:23" s="1" customFormat="1" ht="12.75">
      <c r="A14" s="78">
        <v>12</v>
      </c>
      <c r="B14" s="79" t="s">
        <v>35</v>
      </c>
      <c r="C14" s="38" t="s">
        <v>17</v>
      </c>
      <c r="D14" s="13" t="s">
        <v>17</v>
      </c>
      <c r="E14" s="13" t="s">
        <v>17</v>
      </c>
      <c r="F14" s="13" t="s">
        <v>17</v>
      </c>
      <c r="G14" s="13"/>
      <c r="H14" s="12" t="s">
        <v>17</v>
      </c>
      <c r="I14" s="12" t="s">
        <v>17</v>
      </c>
      <c r="J14" s="14"/>
      <c r="K14" s="13"/>
      <c r="L14" s="14"/>
      <c r="M14" s="14"/>
      <c r="N14" s="14"/>
      <c r="O14" s="12" t="s">
        <v>17</v>
      </c>
      <c r="P14" s="12" t="s">
        <v>17</v>
      </c>
      <c r="Q14" s="60">
        <v>0</v>
      </c>
      <c r="R14" s="58" t="s">
        <v>57</v>
      </c>
      <c r="S14" s="42">
        <v>0</v>
      </c>
      <c r="T14" s="15">
        <v>0</v>
      </c>
      <c r="U14" s="15">
        <v>0</v>
      </c>
      <c r="V14" s="80">
        <f t="shared" si="0"/>
        <v>0</v>
      </c>
      <c r="W14" s="15"/>
    </row>
    <row r="15" spans="1:23" s="1" customFormat="1" ht="12.75">
      <c r="A15" s="78">
        <v>13</v>
      </c>
      <c r="B15" s="79" t="s">
        <v>36</v>
      </c>
      <c r="C15" s="38">
        <v>7.75</v>
      </c>
      <c r="D15" s="13">
        <v>7.75</v>
      </c>
      <c r="E15" s="13" t="s">
        <v>17</v>
      </c>
      <c r="F15" s="13" t="s">
        <v>17</v>
      </c>
      <c r="G15" s="13"/>
      <c r="H15" s="12" t="s">
        <v>17</v>
      </c>
      <c r="I15" s="12" t="s">
        <v>17</v>
      </c>
      <c r="J15" s="14"/>
      <c r="K15" s="13"/>
      <c r="L15" s="14"/>
      <c r="M15" s="14"/>
      <c r="N15" s="14"/>
      <c r="O15" s="12" t="s">
        <v>17</v>
      </c>
      <c r="P15" s="12" t="s">
        <v>17</v>
      </c>
      <c r="Q15" s="60">
        <v>0</v>
      </c>
      <c r="R15" s="58" t="s">
        <v>57</v>
      </c>
      <c r="S15" s="42">
        <v>0</v>
      </c>
      <c r="T15" s="15">
        <v>0</v>
      </c>
      <c r="U15" s="15">
        <v>0</v>
      </c>
      <c r="V15" s="80">
        <f t="shared" si="0"/>
        <v>0</v>
      </c>
      <c r="W15" s="15"/>
    </row>
    <row r="16" spans="1:23" s="1" customFormat="1" ht="12.75">
      <c r="A16" s="78">
        <v>14</v>
      </c>
      <c r="B16" s="79" t="s">
        <v>37</v>
      </c>
      <c r="C16" s="38">
        <v>8.75</v>
      </c>
      <c r="D16" s="13">
        <v>8.25</v>
      </c>
      <c r="E16" s="13" t="s">
        <v>17</v>
      </c>
      <c r="F16" s="13" t="s">
        <v>17</v>
      </c>
      <c r="G16" s="13"/>
      <c r="H16" s="13" t="s">
        <v>17</v>
      </c>
      <c r="I16" s="13" t="s">
        <v>17</v>
      </c>
      <c r="J16" s="14"/>
      <c r="K16" s="14"/>
      <c r="L16" s="14"/>
      <c r="M16" s="14"/>
      <c r="N16" s="14"/>
      <c r="O16" s="13" t="s">
        <v>17</v>
      </c>
      <c r="P16" s="13" t="s">
        <v>17</v>
      </c>
      <c r="Q16" s="60">
        <v>2.42857142857142</v>
      </c>
      <c r="R16" s="58" t="s">
        <v>56</v>
      </c>
      <c r="S16" s="42">
        <v>8.2</v>
      </c>
      <c r="T16" s="15">
        <v>6.3</v>
      </c>
      <c r="U16" s="15">
        <v>6</v>
      </c>
      <c r="V16" s="80">
        <f t="shared" si="0"/>
        <v>5.803571428571425</v>
      </c>
      <c r="W16" s="15"/>
    </row>
    <row r="17" spans="1:23" s="1" customFormat="1" ht="12.75">
      <c r="A17" s="78">
        <v>15</v>
      </c>
      <c r="B17" s="79" t="s">
        <v>38</v>
      </c>
      <c r="C17" s="38">
        <v>9</v>
      </c>
      <c r="D17" s="13">
        <v>8.5</v>
      </c>
      <c r="E17" s="13">
        <v>8.75</v>
      </c>
      <c r="F17" s="13">
        <v>8.75</v>
      </c>
      <c r="G17" s="13"/>
      <c r="H17" s="13">
        <v>8.5</v>
      </c>
      <c r="I17" s="12" t="s">
        <v>17</v>
      </c>
      <c r="J17" s="14"/>
      <c r="K17" s="14"/>
      <c r="L17" s="14"/>
      <c r="M17" s="14"/>
      <c r="N17" s="14"/>
      <c r="O17" s="14">
        <v>8.5</v>
      </c>
      <c r="P17" s="14">
        <v>8</v>
      </c>
      <c r="Q17" s="60">
        <v>8.57142857142857</v>
      </c>
      <c r="R17" s="58" t="s">
        <v>56</v>
      </c>
      <c r="S17" s="42">
        <v>7.25</v>
      </c>
      <c r="T17" s="15">
        <v>9</v>
      </c>
      <c r="U17" s="15">
        <v>8.5</v>
      </c>
      <c r="V17" s="80">
        <f t="shared" si="0"/>
        <v>8.258928571428571</v>
      </c>
      <c r="W17" s="15"/>
    </row>
    <row r="18" spans="1:23" s="1" customFormat="1" ht="12.75">
      <c r="A18" s="78">
        <v>16</v>
      </c>
      <c r="B18" s="79" t="s">
        <v>39</v>
      </c>
      <c r="C18" s="13">
        <v>8.75</v>
      </c>
      <c r="D18" s="13">
        <v>8.25</v>
      </c>
      <c r="E18" s="13">
        <v>8.25</v>
      </c>
      <c r="F18" s="13" t="s">
        <v>17</v>
      </c>
      <c r="G18" s="13"/>
      <c r="H18" s="13">
        <v>7.25</v>
      </c>
      <c r="I18" s="12" t="s">
        <v>17</v>
      </c>
      <c r="J18" s="16"/>
      <c r="K18" s="14"/>
      <c r="L18" s="14"/>
      <c r="M18" s="16"/>
      <c r="N18" s="16"/>
      <c r="O18" s="16">
        <v>5</v>
      </c>
      <c r="P18" s="16">
        <v>8.5</v>
      </c>
      <c r="Q18" s="60">
        <v>6.57142857142857</v>
      </c>
      <c r="R18" s="57" t="s">
        <v>56</v>
      </c>
      <c r="S18" s="42">
        <v>7.5</v>
      </c>
      <c r="T18" s="15">
        <v>7.5</v>
      </c>
      <c r="U18" s="15">
        <v>7.5</v>
      </c>
      <c r="V18" s="80">
        <f t="shared" si="0"/>
        <v>7.2214285714285715</v>
      </c>
      <c r="W18" s="15"/>
    </row>
    <row r="19" spans="1:23" s="1" customFormat="1" ht="12.75">
      <c r="A19" s="78">
        <v>17</v>
      </c>
      <c r="B19" s="79" t="s">
        <v>40</v>
      </c>
      <c r="C19" s="13">
        <v>8.75</v>
      </c>
      <c r="D19" s="13">
        <v>8.25</v>
      </c>
      <c r="E19" s="13">
        <v>4</v>
      </c>
      <c r="F19" s="13" t="s">
        <v>17</v>
      </c>
      <c r="G19" s="13"/>
      <c r="H19" s="51">
        <v>8</v>
      </c>
      <c r="I19" s="13">
        <v>8.75</v>
      </c>
      <c r="J19" s="16"/>
      <c r="K19" s="14"/>
      <c r="L19" s="14"/>
      <c r="M19" s="16"/>
      <c r="N19" s="26"/>
      <c r="O19" s="56">
        <v>8.5</v>
      </c>
      <c r="P19" s="26">
        <v>8.75</v>
      </c>
      <c r="Q19" s="61">
        <v>7.85714285714285</v>
      </c>
      <c r="R19" s="57" t="s">
        <v>56</v>
      </c>
      <c r="S19" s="42">
        <v>8.2</v>
      </c>
      <c r="T19" s="15">
        <v>9</v>
      </c>
      <c r="U19" s="15">
        <v>8.5</v>
      </c>
      <c r="V19" s="80">
        <f t="shared" si="0"/>
        <v>8.377142857142855</v>
      </c>
      <c r="W19" s="15"/>
    </row>
    <row r="20" spans="1:23" s="1" customFormat="1" ht="12.75">
      <c r="A20" s="78">
        <v>18</v>
      </c>
      <c r="B20" s="79" t="s">
        <v>41</v>
      </c>
      <c r="C20" s="13" t="s">
        <v>17</v>
      </c>
      <c r="D20" s="13" t="s">
        <v>17</v>
      </c>
      <c r="E20" s="13" t="s">
        <v>17</v>
      </c>
      <c r="F20" s="13" t="s">
        <v>17</v>
      </c>
      <c r="G20" s="13"/>
      <c r="H20" s="12" t="s">
        <v>17</v>
      </c>
      <c r="I20" s="12" t="s">
        <v>17</v>
      </c>
      <c r="J20" s="16"/>
      <c r="K20" s="14"/>
      <c r="L20" s="14"/>
      <c r="M20" s="16"/>
      <c r="N20" s="26"/>
      <c r="O20" s="12" t="s">
        <v>17</v>
      </c>
      <c r="P20" s="12" t="s">
        <v>17</v>
      </c>
      <c r="Q20" s="61">
        <v>0</v>
      </c>
      <c r="R20" s="57" t="s">
        <v>57</v>
      </c>
      <c r="S20" s="42">
        <v>0</v>
      </c>
      <c r="T20" s="15">
        <v>0</v>
      </c>
      <c r="U20" s="15">
        <v>0</v>
      </c>
      <c r="V20" s="80">
        <f t="shared" si="0"/>
        <v>0</v>
      </c>
      <c r="W20" s="15"/>
    </row>
    <row r="21" spans="1:23" s="1" customFormat="1" ht="12.75">
      <c r="A21" s="78">
        <v>19</v>
      </c>
      <c r="B21" s="79" t="s">
        <v>42</v>
      </c>
      <c r="C21" s="13">
        <v>8.75</v>
      </c>
      <c r="D21" s="13">
        <v>8.75</v>
      </c>
      <c r="E21" s="13">
        <v>7.75</v>
      </c>
      <c r="F21" s="13" t="s">
        <v>17</v>
      </c>
      <c r="G21" s="13"/>
      <c r="H21" s="12" t="s">
        <v>17</v>
      </c>
      <c r="I21" s="12" t="s">
        <v>17</v>
      </c>
      <c r="J21" s="16"/>
      <c r="K21" s="14"/>
      <c r="L21" s="14"/>
      <c r="M21" s="16"/>
      <c r="N21" s="16"/>
      <c r="O21" s="12" t="s">
        <v>17</v>
      </c>
      <c r="P21" s="12" t="s">
        <v>17</v>
      </c>
      <c r="Q21" s="60">
        <v>0</v>
      </c>
      <c r="R21" s="57" t="s">
        <v>57</v>
      </c>
      <c r="S21" s="42">
        <v>0</v>
      </c>
      <c r="T21" s="15">
        <v>0</v>
      </c>
      <c r="U21" s="15">
        <v>0</v>
      </c>
      <c r="V21" s="80">
        <f t="shared" si="0"/>
        <v>0</v>
      </c>
      <c r="W21" s="15"/>
    </row>
    <row r="22" spans="1:23" s="1" customFormat="1" ht="12.75">
      <c r="A22" s="78">
        <v>20</v>
      </c>
      <c r="B22" s="79" t="s">
        <v>54</v>
      </c>
      <c r="C22" s="13" t="s">
        <v>17</v>
      </c>
      <c r="D22" s="13" t="s">
        <v>17</v>
      </c>
      <c r="E22" s="13" t="s">
        <v>17</v>
      </c>
      <c r="F22" s="13" t="s">
        <v>17</v>
      </c>
      <c r="G22" s="13"/>
      <c r="H22" s="13" t="s">
        <v>17</v>
      </c>
      <c r="I22" s="12" t="s">
        <v>17</v>
      </c>
      <c r="J22" s="16"/>
      <c r="K22" s="14"/>
      <c r="L22" s="14"/>
      <c r="M22" s="16"/>
      <c r="N22" s="27"/>
      <c r="O22" s="12" t="s">
        <v>17</v>
      </c>
      <c r="P22" s="12" t="s">
        <v>17</v>
      </c>
      <c r="Q22" s="61">
        <v>0</v>
      </c>
      <c r="R22" s="57" t="s">
        <v>57</v>
      </c>
      <c r="S22" s="13">
        <v>7</v>
      </c>
      <c r="T22" s="15">
        <v>0</v>
      </c>
      <c r="U22" s="15">
        <v>0</v>
      </c>
      <c r="V22" s="80">
        <f t="shared" si="0"/>
        <v>2.4499999999999997</v>
      </c>
      <c r="W22" s="15"/>
    </row>
    <row r="23" spans="1:23" s="1" customFormat="1" ht="12.75">
      <c r="A23" s="78">
        <v>21</v>
      </c>
      <c r="B23" s="79" t="s">
        <v>43</v>
      </c>
      <c r="C23" s="13">
        <v>8.25</v>
      </c>
      <c r="D23" s="13">
        <v>7.75</v>
      </c>
      <c r="E23" s="13">
        <v>8.25</v>
      </c>
      <c r="F23" s="13">
        <v>8.25</v>
      </c>
      <c r="G23" s="13"/>
      <c r="H23" s="13">
        <v>8</v>
      </c>
      <c r="I23" s="12" t="s">
        <v>17</v>
      </c>
      <c r="J23" s="16"/>
      <c r="K23" s="14"/>
      <c r="L23" s="14"/>
      <c r="M23" s="16"/>
      <c r="N23" s="27"/>
      <c r="O23" s="13">
        <v>8</v>
      </c>
      <c r="P23" s="13">
        <v>8.25</v>
      </c>
      <c r="Q23" s="61">
        <f>AVERAGE(C23:P23)</f>
        <v>8.107142857142858</v>
      </c>
      <c r="R23" s="57" t="s">
        <v>56</v>
      </c>
      <c r="S23" s="42">
        <v>7</v>
      </c>
      <c r="T23" s="15">
        <v>6.75</v>
      </c>
      <c r="U23" s="15">
        <v>7.5</v>
      </c>
      <c r="V23" s="80">
        <f t="shared" si="0"/>
        <v>7.244642857142857</v>
      </c>
      <c r="W23" s="47"/>
    </row>
    <row r="24" spans="1:23" s="1" customFormat="1" ht="12.75">
      <c r="A24" s="78">
        <v>22</v>
      </c>
      <c r="B24" s="79" t="s">
        <v>66</v>
      </c>
      <c r="C24" s="13" t="s">
        <v>17</v>
      </c>
      <c r="D24" s="13">
        <v>8.5</v>
      </c>
      <c r="E24" s="13" t="s">
        <v>17</v>
      </c>
      <c r="F24" s="13" t="s">
        <v>17</v>
      </c>
      <c r="G24" s="13"/>
      <c r="H24" s="12" t="s">
        <v>17</v>
      </c>
      <c r="I24" s="12" t="s">
        <v>17</v>
      </c>
      <c r="J24" s="16"/>
      <c r="K24" s="14"/>
      <c r="L24" s="14"/>
      <c r="M24" s="16"/>
      <c r="N24" s="27"/>
      <c r="O24" s="27" t="s">
        <v>17</v>
      </c>
      <c r="P24" s="27" t="s">
        <v>17</v>
      </c>
      <c r="Q24" s="61">
        <v>0</v>
      </c>
      <c r="R24" s="57" t="s">
        <v>57</v>
      </c>
      <c r="S24" s="42">
        <v>0</v>
      </c>
      <c r="T24" s="15">
        <v>0</v>
      </c>
      <c r="U24" s="15">
        <v>0</v>
      </c>
      <c r="V24" s="80">
        <f t="shared" si="0"/>
        <v>0</v>
      </c>
      <c r="W24" s="47"/>
    </row>
    <row r="25" spans="1:23" s="1" customFormat="1" ht="12.75">
      <c r="A25" s="78">
        <v>23</v>
      </c>
      <c r="B25" s="79" t="s">
        <v>67</v>
      </c>
      <c r="C25" s="13">
        <v>8.25</v>
      </c>
      <c r="D25" s="13">
        <v>6.25</v>
      </c>
      <c r="E25" s="13">
        <v>2</v>
      </c>
      <c r="F25" s="13">
        <v>6.5</v>
      </c>
      <c r="G25" s="13"/>
      <c r="H25" s="62" t="s">
        <v>17</v>
      </c>
      <c r="I25" s="13">
        <v>6</v>
      </c>
      <c r="J25" s="16"/>
      <c r="K25" s="14"/>
      <c r="L25" s="14"/>
      <c r="M25" s="16"/>
      <c r="N25" s="14"/>
      <c r="O25" s="14" t="s">
        <v>17</v>
      </c>
      <c r="P25" s="14" t="s">
        <v>17</v>
      </c>
      <c r="Q25" s="60">
        <v>0</v>
      </c>
      <c r="R25" s="57" t="s">
        <v>57</v>
      </c>
      <c r="S25" s="42">
        <v>6.4</v>
      </c>
      <c r="T25" s="15">
        <v>0</v>
      </c>
      <c r="U25" s="47">
        <v>0</v>
      </c>
      <c r="V25" s="82">
        <f t="shared" si="0"/>
        <v>2.2399999999999998</v>
      </c>
      <c r="W25" s="47"/>
    </row>
    <row r="26" spans="1:23" s="1" customFormat="1" ht="12.75">
      <c r="A26" s="83"/>
      <c r="B26" s="84" t="s">
        <v>45</v>
      </c>
      <c r="C26" s="48">
        <f>AVERAGE(C3:C25)</f>
        <v>8.453125</v>
      </c>
      <c r="D26" s="52">
        <f>AVERAGE(D7:D25)</f>
        <v>8.01923076923077</v>
      </c>
      <c r="E26" s="48">
        <f>AVERAGE(E3:E25)</f>
        <v>7.25</v>
      </c>
      <c r="F26" s="48">
        <f>AVERAGE(F3:F25)</f>
        <v>8.166666666666666</v>
      </c>
      <c r="G26" s="53"/>
      <c r="H26" s="48">
        <f>AVERAGE(H3:H25)</f>
        <v>8.041666666666666</v>
      </c>
      <c r="I26" s="52">
        <f>AVERAGE(I3:I25)</f>
        <v>8.3125</v>
      </c>
      <c r="J26" s="54"/>
      <c r="K26" s="55"/>
      <c r="L26" s="55"/>
      <c r="M26" s="54"/>
      <c r="N26" s="55"/>
      <c r="O26" s="68">
        <f>AVERAGE(O3:O25)</f>
        <v>7.625</v>
      </c>
      <c r="P26" s="68">
        <f>AVERAGE(P3:P25)</f>
        <v>8.444444444444445</v>
      </c>
      <c r="Q26" s="55"/>
      <c r="R26" s="54"/>
      <c r="S26" s="48">
        <f>AVERAGE(S3:S25)</f>
        <v>4.356521739130435</v>
      </c>
      <c r="T26" s="48">
        <f>AVERAGE(T3:T25)</f>
        <v>3.3565217391304345</v>
      </c>
      <c r="U26" s="48">
        <f>AVERAGE(U3:U25)</f>
        <v>3.1956521739130435</v>
      </c>
      <c r="V26" s="48">
        <f>AVERAGE(V3:V25)</f>
        <v>3.5156397515527944</v>
      </c>
      <c r="W26" s="67"/>
    </row>
    <row r="27" spans="1:23" ht="15.75" hidden="1">
      <c r="A27" s="28"/>
      <c r="B27" s="46"/>
      <c r="C27" s="29"/>
      <c r="D27" s="35"/>
      <c r="E27" s="13" t="s">
        <v>17</v>
      </c>
      <c r="F27" s="13" t="s">
        <v>17</v>
      </c>
      <c r="G27" s="17"/>
      <c r="H27" s="18"/>
      <c r="I27" s="24"/>
      <c r="J27" s="19"/>
      <c r="K27" s="20"/>
      <c r="L27" s="20"/>
      <c r="M27" s="19"/>
      <c r="N27" s="20"/>
      <c r="O27" s="20"/>
      <c r="P27" s="20"/>
      <c r="Q27" s="20"/>
      <c r="R27" s="19"/>
      <c r="S27" s="44">
        <f>AVERAGE(S3:S26)</f>
        <v>4.356521739130435</v>
      </c>
      <c r="T27" s="31"/>
      <c r="U27" s="30"/>
      <c r="V27" s="64"/>
      <c r="W27" s="31"/>
    </row>
    <row r="28" spans="1:23" ht="15.75" hidden="1">
      <c r="A28" s="28"/>
      <c r="B28" s="46"/>
      <c r="C28" s="29"/>
      <c r="D28" s="35"/>
      <c r="E28" s="13" t="s">
        <v>17</v>
      </c>
      <c r="F28" s="13" t="s">
        <v>17</v>
      </c>
      <c r="G28" s="17"/>
      <c r="H28" s="18"/>
      <c r="I28" s="24"/>
      <c r="J28" s="19"/>
      <c r="K28" s="18"/>
      <c r="L28" s="20"/>
      <c r="M28" s="19"/>
      <c r="N28" s="19"/>
      <c r="O28" s="19"/>
      <c r="P28" s="19"/>
      <c r="Q28" s="19"/>
      <c r="R28" s="19"/>
      <c r="S28" s="44">
        <f>SUM(S3:S26)</f>
        <v>104.55652173913043</v>
      </c>
      <c r="T28" s="31"/>
      <c r="U28" s="30"/>
      <c r="V28" s="64"/>
      <c r="W28" s="31"/>
    </row>
    <row r="29" spans="1:23" ht="15.75" hidden="1">
      <c r="A29" s="28"/>
      <c r="B29" s="46"/>
      <c r="C29" s="29"/>
      <c r="D29" s="35"/>
      <c r="E29" s="18"/>
      <c r="F29" s="17"/>
      <c r="G29" s="17"/>
      <c r="H29" s="18"/>
      <c r="I29" s="19"/>
      <c r="J29" s="19"/>
      <c r="K29" s="20"/>
      <c r="L29" s="20"/>
      <c r="M29" s="19"/>
      <c r="N29" s="19"/>
      <c r="O29" s="19"/>
      <c r="P29" s="19"/>
      <c r="Q29" s="19"/>
      <c r="R29" s="19"/>
      <c r="S29" s="44"/>
      <c r="T29" s="31"/>
      <c r="U29" s="30"/>
      <c r="V29" s="64"/>
      <c r="W29" s="31"/>
    </row>
    <row r="30" spans="1:21" s="1" customFormat="1" ht="12.75">
      <c r="A30" s="21" t="s">
        <v>10</v>
      </c>
      <c r="B30" s="85"/>
      <c r="C30" s="86"/>
      <c r="D30" s="87"/>
      <c r="E30" s="18"/>
      <c r="F30" s="3"/>
      <c r="G30" s="3"/>
      <c r="H30" s="22"/>
      <c r="I30" s="23"/>
      <c r="J30" s="19"/>
      <c r="K30" s="19"/>
      <c r="L30" s="19"/>
      <c r="M30" s="19"/>
      <c r="N30" s="19"/>
      <c r="O30" s="19"/>
      <c r="P30" s="19"/>
      <c r="Q30" s="19"/>
      <c r="R30" s="18"/>
      <c r="S30" s="44"/>
      <c r="T30" s="31"/>
      <c r="U30" s="31"/>
    </row>
    <row r="31" spans="1:21" s="1" customFormat="1" ht="12.75">
      <c r="A31" s="1" t="s">
        <v>14</v>
      </c>
      <c r="C31" s="86"/>
      <c r="D31" s="87"/>
      <c r="E31" s="20"/>
      <c r="F31" s="20"/>
      <c r="G31" s="20"/>
      <c r="H31" s="88" t="s">
        <v>11</v>
      </c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44"/>
      <c r="T31" s="31"/>
      <c r="U31" s="31"/>
    </row>
    <row r="32" spans="1:21" s="1" customFormat="1" ht="12.75">
      <c r="A32" s="1" t="s">
        <v>44</v>
      </c>
      <c r="C32" s="89"/>
      <c r="D32" s="90"/>
      <c r="E32" s="91"/>
      <c r="F32" s="20" t="s">
        <v>16</v>
      </c>
      <c r="G32" s="20"/>
      <c r="H32" s="88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44"/>
      <c r="T32" s="31"/>
      <c r="U32" s="31"/>
    </row>
    <row r="33" spans="1:21" s="1" customFormat="1" ht="12.75">
      <c r="A33" s="2" t="s">
        <v>46</v>
      </c>
      <c r="D33" s="87"/>
      <c r="E33" s="20"/>
      <c r="F33" s="3"/>
      <c r="G33" s="3"/>
      <c r="H33" s="19"/>
      <c r="I33" s="19"/>
      <c r="J33" s="19"/>
      <c r="K33" s="19"/>
      <c r="L33" s="17"/>
      <c r="M33" s="19"/>
      <c r="N33" s="19"/>
      <c r="O33" s="19"/>
      <c r="P33" s="19"/>
      <c r="Q33" s="19"/>
      <c r="R33" s="19"/>
      <c r="S33" s="44"/>
      <c r="T33" s="31"/>
      <c r="U33" s="31"/>
    </row>
    <row r="34" spans="1:21" s="1" customFormat="1" ht="12.75">
      <c r="A34" s="2" t="s">
        <v>49</v>
      </c>
      <c r="D34" s="92" t="s">
        <v>48</v>
      </c>
      <c r="E34" s="20"/>
      <c r="F34" s="3"/>
      <c r="G34" s="3"/>
      <c r="H34" s="19"/>
      <c r="I34" s="19"/>
      <c r="J34" s="19"/>
      <c r="K34" s="88"/>
      <c r="L34" s="17"/>
      <c r="M34" s="19"/>
      <c r="N34" s="19"/>
      <c r="O34" s="19"/>
      <c r="P34" s="19"/>
      <c r="Q34" s="19"/>
      <c r="R34" s="19"/>
      <c r="S34" s="44"/>
      <c r="T34" s="31"/>
      <c r="U34" s="31"/>
    </row>
    <row r="35" spans="1:21" s="1" customFormat="1" ht="12.75">
      <c r="A35" s="2" t="s">
        <v>18</v>
      </c>
      <c r="C35" s="86"/>
      <c r="D35" s="93" t="s">
        <v>47</v>
      </c>
      <c r="E35" s="20"/>
      <c r="F35" s="20"/>
      <c r="G35" s="20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44"/>
      <c r="T35" s="31"/>
      <c r="U35" s="31"/>
    </row>
    <row r="36" spans="1:21" s="1" customFormat="1" ht="12.75">
      <c r="A36" s="2" t="s">
        <v>51</v>
      </c>
      <c r="C36" s="86"/>
      <c r="D36" s="93"/>
      <c r="E36" s="20"/>
      <c r="F36" s="20"/>
      <c r="G36" s="20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44"/>
      <c r="T36" s="31"/>
      <c r="U36" s="31"/>
    </row>
    <row r="37" spans="1:21" s="1" customFormat="1" ht="12.75">
      <c r="A37" s="2" t="s">
        <v>68</v>
      </c>
      <c r="C37" s="20"/>
      <c r="D37" s="19"/>
      <c r="E37" s="20" t="s">
        <v>13</v>
      </c>
      <c r="F37" s="20"/>
      <c r="G37" s="20"/>
      <c r="R37" s="19"/>
      <c r="S37" s="44"/>
      <c r="T37" s="65"/>
      <c r="U37" s="94"/>
    </row>
    <row r="38" spans="1:21" s="1" customFormat="1" ht="12.75">
      <c r="A38" s="1" t="s">
        <v>53</v>
      </c>
      <c r="E38" s="22"/>
      <c r="F38" s="3"/>
      <c r="G38" s="3"/>
      <c r="H38" s="19" t="s">
        <v>64</v>
      </c>
      <c r="I38" s="40"/>
      <c r="J38" s="19"/>
      <c r="K38" s="19"/>
      <c r="L38" s="19"/>
      <c r="M38" s="19"/>
      <c r="N38" s="19"/>
      <c r="O38" s="19"/>
      <c r="P38" s="19"/>
      <c r="Q38" s="19"/>
      <c r="S38" s="45"/>
      <c r="T38" s="66"/>
      <c r="U38" s="4"/>
    </row>
    <row r="39" spans="1:21" s="1" customFormat="1" ht="12.75">
      <c r="A39" s="1" t="s">
        <v>50</v>
      </c>
      <c r="E39" s="3"/>
      <c r="F39" s="3"/>
      <c r="G39" s="3"/>
      <c r="S39" s="45"/>
      <c r="T39" s="66"/>
      <c r="U39" s="4"/>
    </row>
    <row r="40" spans="1:21" s="1" customFormat="1" ht="12.75">
      <c r="A40" s="2"/>
      <c r="B40" s="74"/>
      <c r="C40" s="74"/>
      <c r="D40" s="74"/>
      <c r="E40" s="75" t="s">
        <v>59</v>
      </c>
      <c r="F40" s="75"/>
      <c r="G40" s="75"/>
      <c r="H40" s="74"/>
      <c r="I40" s="74"/>
      <c r="J40" s="74"/>
      <c r="K40" s="74"/>
      <c r="L40" s="74"/>
      <c r="M40" s="74"/>
      <c r="N40" s="74"/>
      <c r="O40" s="74"/>
      <c r="P40" s="74" t="s">
        <v>61</v>
      </c>
      <c r="Q40" s="74"/>
      <c r="R40" s="74"/>
      <c r="S40" s="95"/>
      <c r="T40" s="66"/>
      <c r="U40" s="4"/>
    </row>
    <row r="41" spans="1:21" s="1" customFormat="1" ht="12.75">
      <c r="A41" s="49" t="s">
        <v>52</v>
      </c>
      <c r="E41" s="3"/>
      <c r="F41" s="3"/>
      <c r="G41" s="3"/>
      <c r="Q41" s="21"/>
      <c r="S41" s="45"/>
      <c r="T41" s="66"/>
      <c r="U41" s="4"/>
    </row>
    <row r="42" spans="1:21" s="1" customFormat="1" ht="12.75">
      <c r="A42" s="49"/>
      <c r="E42" s="3"/>
      <c r="F42" s="3"/>
      <c r="G42" s="3"/>
      <c r="Q42" s="21"/>
      <c r="S42" s="45"/>
      <c r="T42" s="66"/>
      <c r="U42" s="4"/>
    </row>
    <row r="43" spans="1:21" s="1" customFormat="1" ht="12.75">
      <c r="A43" s="49"/>
      <c r="E43" s="3"/>
      <c r="F43" s="3"/>
      <c r="G43" s="3"/>
      <c r="Q43" s="21"/>
      <c r="S43" s="45"/>
      <c r="T43" s="66"/>
      <c r="U43" s="4"/>
    </row>
    <row r="44" spans="1:21" s="1" customFormat="1" ht="12.75">
      <c r="A44" s="49"/>
      <c r="E44" s="3"/>
      <c r="F44" s="3"/>
      <c r="G44" s="3"/>
      <c r="Q44" s="21"/>
      <c r="S44" s="45"/>
      <c r="T44" s="66"/>
      <c r="U44" s="4"/>
    </row>
    <row r="45" spans="1:21" s="1" customFormat="1" ht="12.75">
      <c r="A45" s="49"/>
      <c r="E45" s="3"/>
      <c r="F45" s="3"/>
      <c r="G45" s="3"/>
      <c r="Q45" s="21"/>
      <c r="S45" s="45"/>
      <c r="T45" s="66"/>
      <c r="U45" s="4"/>
    </row>
    <row r="46" spans="1:21" s="1" customFormat="1" ht="12.75">
      <c r="A46" s="49"/>
      <c r="E46" s="3"/>
      <c r="F46" s="3"/>
      <c r="G46" s="3"/>
      <c r="Q46" s="21"/>
      <c r="S46" s="45"/>
      <c r="T46" s="66"/>
      <c r="U46" s="4"/>
    </row>
    <row r="47" spans="5:21" s="1" customFormat="1" ht="12.75">
      <c r="E47" s="3"/>
      <c r="F47" s="3"/>
      <c r="G47" s="3"/>
      <c r="H47" s="21" t="s">
        <v>6</v>
      </c>
      <c r="I47" s="21"/>
      <c r="J47" s="21"/>
      <c r="K47" s="21"/>
      <c r="L47" s="21"/>
      <c r="M47" s="21"/>
      <c r="N47" s="21"/>
      <c r="O47" s="21"/>
      <c r="P47" s="21"/>
      <c r="Q47" s="21"/>
      <c r="S47" s="45"/>
      <c r="T47" s="66"/>
      <c r="U47" s="4"/>
    </row>
    <row r="48" spans="5:21" s="1" customFormat="1" ht="12.75">
      <c r="E48" s="3"/>
      <c r="F48" s="3"/>
      <c r="G48" s="3"/>
      <c r="S48" s="45"/>
      <c r="T48" s="66"/>
      <c r="U48" s="4"/>
    </row>
    <row r="49" spans="1:21" s="1" customFormat="1" ht="12.75">
      <c r="A49" s="39" t="s">
        <v>69</v>
      </c>
      <c r="E49" s="3"/>
      <c r="F49" s="3"/>
      <c r="G49" s="3"/>
      <c r="S49" s="45"/>
      <c r="T49" s="66"/>
      <c r="U49" s="4"/>
    </row>
    <row r="50" spans="1:21" s="1" customFormat="1" ht="12.75">
      <c r="A50" s="1" t="s">
        <v>70</v>
      </c>
      <c r="E50" s="3"/>
      <c r="F50" s="3"/>
      <c r="G50" s="3"/>
      <c r="S50" s="45"/>
      <c r="T50" s="66"/>
      <c r="U50" s="4"/>
    </row>
    <row r="51" spans="1:21" s="1" customFormat="1" ht="12.75">
      <c r="A51" s="76" t="s">
        <v>65</v>
      </c>
      <c r="B51" s="76" t="s">
        <v>63</v>
      </c>
      <c r="C51" s="76"/>
      <c r="D51" s="76"/>
      <c r="E51" s="72"/>
      <c r="F51" s="72"/>
      <c r="G51" s="72"/>
      <c r="H51" s="76"/>
      <c r="S51" s="45"/>
      <c r="T51" s="66"/>
      <c r="U51" s="4"/>
    </row>
    <row r="52" spans="2:25" s="1" customFormat="1" ht="12.75">
      <c r="B52" s="76" t="s">
        <v>60</v>
      </c>
      <c r="C52" s="70"/>
      <c r="D52" s="70"/>
      <c r="E52" s="69"/>
      <c r="F52" s="69"/>
      <c r="G52" s="69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1"/>
      <c r="T52" s="72"/>
      <c r="U52" s="70"/>
      <c r="V52" s="70"/>
      <c r="W52" s="70"/>
      <c r="X52" s="70"/>
      <c r="Y52" s="70"/>
    </row>
    <row r="53" spans="2:21" s="1" customFormat="1" ht="12.75">
      <c r="B53" s="73" t="s">
        <v>62</v>
      </c>
      <c r="E53" s="3"/>
      <c r="F53" s="3"/>
      <c r="G53" s="3"/>
      <c r="S53" s="45"/>
      <c r="T53" s="66"/>
      <c r="U53" s="4"/>
    </row>
    <row r="54" spans="2:21" s="1" customFormat="1" ht="12.75">
      <c r="B54" s="21"/>
      <c r="E54" s="3"/>
      <c r="F54" s="3"/>
      <c r="G54" s="3"/>
      <c r="S54" s="45"/>
      <c r="T54" s="66"/>
      <c r="U54" s="4"/>
    </row>
    <row r="55" spans="2:21" s="1" customFormat="1" ht="12.75">
      <c r="B55" s="1" t="s">
        <v>71</v>
      </c>
      <c r="E55" s="3"/>
      <c r="F55" s="3"/>
      <c r="G55" s="3"/>
      <c r="S55" s="45"/>
      <c r="T55" s="66"/>
      <c r="U55" s="4"/>
    </row>
  </sheetData>
  <sheetProtection/>
  <hyperlinks>
    <hyperlink ref="D35" r:id="rId1" display="http://julio.cce.ufsc.br//topicos%20de%20egr5214.html"/>
  </hyperlinks>
  <printOptions horizontalCentered="1" verticalCentered="1"/>
  <pageMargins left="0.2362204724409449" right="0.2362204724409449" top="0.35433070866141736" bottom="0.35433070866141736" header="0" footer="0"/>
  <pageSetup horizontalDpi="300" verticalDpi="3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9"/>
  <sheetViews>
    <sheetView tabSelected="1" zoomScalePageLayoutView="0" workbookViewId="0" topLeftCell="A1">
      <selection activeCell="H38" sqref="H38"/>
    </sheetView>
  </sheetViews>
  <sheetFormatPr defaultColWidth="4.7109375" defaultRowHeight="12.75"/>
  <cols>
    <col min="1" max="1" width="10.7109375" style="1" customWidth="1"/>
    <col min="2" max="2" width="40.7109375" style="1" customWidth="1"/>
    <col min="3" max="3" width="6.421875" style="11" customWidth="1"/>
    <col min="4" max="4" width="6.7109375" style="36" customWidth="1"/>
    <col min="5" max="5" width="6.7109375" style="3" customWidth="1"/>
    <col min="6" max="6" width="4.7109375" style="3" customWidth="1"/>
    <col min="7" max="7" width="6.7109375" style="3" hidden="1" customWidth="1"/>
    <col min="8" max="8" width="7.7109375" style="1" customWidth="1"/>
    <col min="9" max="9" width="5.7109375" style="1" customWidth="1"/>
    <col min="10" max="12" width="3.7109375" style="1" hidden="1" customWidth="1"/>
    <col min="13" max="13" width="5.7109375" style="1" hidden="1" customWidth="1"/>
    <col min="14" max="14" width="3.7109375" style="1" hidden="1" customWidth="1"/>
    <col min="15" max="15" width="5.7109375" style="1" customWidth="1"/>
    <col min="16" max="16" width="4.8515625" style="1" customWidth="1"/>
    <col min="17" max="18" width="6.7109375" style="1" customWidth="1"/>
    <col min="19" max="19" width="7.7109375" style="45" customWidth="1"/>
    <col min="20" max="21" width="6.7109375" style="66" customWidth="1"/>
    <col min="22" max="22" width="12.8515625" style="4" customWidth="1"/>
    <col min="23" max="23" width="7.7109375" style="1" hidden="1" customWidth="1"/>
    <col min="24" max="24" width="9.00390625" style="0" hidden="1" customWidth="1"/>
  </cols>
  <sheetData>
    <row r="1" spans="1:24" ht="31.5" customHeight="1">
      <c r="A1" s="160" t="s">
        <v>7</v>
      </c>
      <c r="B1" s="77" t="s">
        <v>55</v>
      </c>
      <c r="C1" s="161" t="s">
        <v>0</v>
      </c>
      <c r="D1" s="161" t="s">
        <v>1</v>
      </c>
      <c r="E1" s="161" t="s">
        <v>2</v>
      </c>
      <c r="F1" s="161" t="s">
        <v>3</v>
      </c>
      <c r="G1" s="161" t="s">
        <v>23</v>
      </c>
      <c r="H1" s="161" t="s">
        <v>22</v>
      </c>
      <c r="I1" s="161" t="s">
        <v>8</v>
      </c>
      <c r="J1" s="161" t="s">
        <v>9</v>
      </c>
      <c r="K1" s="161" t="s">
        <v>8</v>
      </c>
      <c r="L1" s="161" t="s">
        <v>9</v>
      </c>
      <c r="M1" s="141"/>
      <c r="N1" s="161" t="s">
        <v>19</v>
      </c>
      <c r="O1" s="161" t="s">
        <v>9</v>
      </c>
      <c r="P1" s="161" t="s">
        <v>19</v>
      </c>
      <c r="Q1" s="161" t="s">
        <v>21</v>
      </c>
      <c r="R1" s="161" t="s">
        <v>12</v>
      </c>
      <c r="S1" s="144" t="s">
        <v>4</v>
      </c>
      <c r="T1" s="161" t="s">
        <v>5</v>
      </c>
      <c r="U1" s="161" t="s">
        <v>78</v>
      </c>
      <c r="V1" s="161" t="s">
        <v>15</v>
      </c>
      <c r="W1" s="63" t="s">
        <v>58</v>
      </c>
      <c r="X1" s="25" t="s">
        <v>20</v>
      </c>
    </row>
    <row r="2" spans="1:24" ht="15.75" hidden="1">
      <c r="A2" s="8"/>
      <c r="B2" s="8"/>
      <c r="C2" s="9"/>
      <c r="D2" s="34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41"/>
      <c r="T2" s="7"/>
      <c r="U2" s="7"/>
      <c r="V2" s="7"/>
      <c r="W2" s="10"/>
      <c r="X2" s="10"/>
    </row>
    <row r="3" spans="1:24" s="96" customFormat="1" ht="12">
      <c r="A3" s="135">
        <v>1</v>
      </c>
      <c r="B3" s="136" t="s">
        <v>24</v>
      </c>
      <c r="C3" s="137">
        <v>8.75</v>
      </c>
      <c r="D3" s="138">
        <v>8.25</v>
      </c>
      <c r="E3" s="139">
        <v>8.5</v>
      </c>
      <c r="F3" s="139">
        <v>8.5</v>
      </c>
      <c r="G3" s="139"/>
      <c r="H3" s="140">
        <v>7.75</v>
      </c>
      <c r="I3" s="139">
        <v>10</v>
      </c>
      <c r="J3" s="141"/>
      <c r="K3" s="141"/>
      <c r="L3" s="141"/>
      <c r="M3" s="141"/>
      <c r="N3" s="141"/>
      <c r="O3" s="141">
        <v>7.75</v>
      </c>
      <c r="P3" s="141">
        <v>8.5</v>
      </c>
      <c r="Q3" s="142">
        <v>8.61</v>
      </c>
      <c r="R3" s="143" t="s">
        <v>56</v>
      </c>
      <c r="S3" s="144">
        <v>8.5</v>
      </c>
      <c r="T3" s="145">
        <v>8.25</v>
      </c>
      <c r="U3" s="145"/>
      <c r="V3" s="145">
        <v>8.5</v>
      </c>
      <c r="W3" s="146">
        <f>SUM(Q3*0.3+S3*0.35+T3*0.35)</f>
        <v>8.4455</v>
      </c>
      <c r="X3" s="145"/>
    </row>
    <row r="4" spans="1:24" s="96" customFormat="1" ht="12">
      <c r="A4" s="135">
        <v>2</v>
      </c>
      <c r="B4" s="136" t="s">
        <v>25</v>
      </c>
      <c r="C4" s="138">
        <v>8</v>
      </c>
      <c r="D4" s="138" t="s">
        <v>17</v>
      </c>
      <c r="E4" s="139" t="s">
        <v>17</v>
      </c>
      <c r="F4" s="139" t="s">
        <v>17</v>
      </c>
      <c r="G4" s="139"/>
      <c r="H4" s="147" t="s">
        <v>17</v>
      </c>
      <c r="I4" s="147" t="s">
        <v>17</v>
      </c>
      <c r="J4" s="141"/>
      <c r="K4" s="141"/>
      <c r="L4" s="141"/>
      <c r="M4" s="141"/>
      <c r="N4" s="141"/>
      <c r="O4" s="147" t="s">
        <v>17</v>
      </c>
      <c r="P4" s="147" t="s">
        <v>17</v>
      </c>
      <c r="Q4" s="142">
        <v>0</v>
      </c>
      <c r="R4" s="148" t="s">
        <v>57</v>
      </c>
      <c r="S4" s="144">
        <v>0</v>
      </c>
      <c r="T4" s="145">
        <v>0</v>
      </c>
      <c r="U4" s="145"/>
      <c r="V4" s="145">
        <v>0</v>
      </c>
      <c r="W4" s="146">
        <f aca="true" t="shared" si="0" ref="W4:W25">SUM(Q4*0.3+S4*0.35+T4*0.35)</f>
        <v>0</v>
      </c>
      <c r="X4" s="145"/>
    </row>
    <row r="5" spans="1:24" s="96" customFormat="1" ht="12">
      <c r="A5" s="135">
        <v>3</v>
      </c>
      <c r="B5" s="136" t="s">
        <v>26</v>
      </c>
      <c r="C5" s="138">
        <v>9.5</v>
      </c>
      <c r="D5" s="138" t="s">
        <v>17</v>
      </c>
      <c r="E5" s="139" t="s">
        <v>17</v>
      </c>
      <c r="F5" s="139" t="s">
        <v>17</v>
      </c>
      <c r="G5" s="139"/>
      <c r="H5" s="147" t="s">
        <v>17</v>
      </c>
      <c r="I5" s="147" t="s">
        <v>17</v>
      </c>
      <c r="J5" s="141"/>
      <c r="K5" s="141"/>
      <c r="L5" s="141"/>
      <c r="M5" s="141"/>
      <c r="N5" s="141"/>
      <c r="O5" s="147" t="s">
        <v>17</v>
      </c>
      <c r="P5" s="147" t="s">
        <v>17</v>
      </c>
      <c r="Q5" s="142">
        <v>0</v>
      </c>
      <c r="R5" s="148" t="s">
        <v>57</v>
      </c>
      <c r="S5" s="144">
        <v>4.7</v>
      </c>
      <c r="T5" s="145">
        <v>0</v>
      </c>
      <c r="U5" s="145"/>
      <c r="V5" s="145">
        <v>0</v>
      </c>
      <c r="W5" s="146">
        <f t="shared" si="0"/>
        <v>1.645</v>
      </c>
      <c r="X5" s="145"/>
    </row>
    <row r="6" spans="1:24" s="96" customFormat="1" ht="12">
      <c r="A6" s="135">
        <v>4</v>
      </c>
      <c r="B6" s="136" t="s">
        <v>27</v>
      </c>
      <c r="C6" s="138">
        <v>8</v>
      </c>
      <c r="D6" s="138">
        <v>7.75</v>
      </c>
      <c r="E6" s="139" t="s">
        <v>17</v>
      </c>
      <c r="F6" s="139" t="s">
        <v>17</v>
      </c>
      <c r="G6" s="139"/>
      <c r="H6" s="139" t="s">
        <v>17</v>
      </c>
      <c r="I6" s="139" t="s">
        <v>17</v>
      </c>
      <c r="J6" s="139"/>
      <c r="K6" s="139"/>
      <c r="L6" s="139"/>
      <c r="M6" s="139"/>
      <c r="N6" s="139"/>
      <c r="O6" s="139" t="s">
        <v>17</v>
      </c>
      <c r="P6" s="139" t="s">
        <v>17</v>
      </c>
      <c r="Q6" s="142">
        <v>0</v>
      </c>
      <c r="R6" s="149" t="s">
        <v>57</v>
      </c>
      <c r="S6" s="150">
        <v>0</v>
      </c>
      <c r="T6" s="139">
        <v>0</v>
      </c>
      <c r="U6" s="139"/>
      <c r="V6" s="145">
        <v>0</v>
      </c>
      <c r="W6" s="146">
        <f t="shared" si="0"/>
        <v>0</v>
      </c>
      <c r="X6" s="145"/>
    </row>
    <row r="7" spans="1:24" s="96" customFormat="1" ht="12">
      <c r="A7" s="135">
        <v>5</v>
      </c>
      <c r="B7" s="136" t="s">
        <v>28</v>
      </c>
      <c r="C7" s="138" t="s">
        <v>17</v>
      </c>
      <c r="D7" s="138">
        <v>6.75</v>
      </c>
      <c r="E7" s="139" t="s">
        <v>17</v>
      </c>
      <c r="F7" s="139" t="s">
        <v>17</v>
      </c>
      <c r="G7" s="139"/>
      <c r="H7" s="139" t="s">
        <v>17</v>
      </c>
      <c r="I7" s="139" t="s">
        <v>17</v>
      </c>
      <c r="J7" s="141"/>
      <c r="K7" s="141"/>
      <c r="L7" s="141"/>
      <c r="M7" s="141"/>
      <c r="N7" s="141"/>
      <c r="O7" s="139" t="s">
        <v>17</v>
      </c>
      <c r="P7" s="139" t="s">
        <v>17</v>
      </c>
      <c r="Q7" s="142">
        <v>0</v>
      </c>
      <c r="R7" s="148" t="s">
        <v>57</v>
      </c>
      <c r="S7" s="144">
        <v>0</v>
      </c>
      <c r="T7" s="145">
        <v>0</v>
      </c>
      <c r="U7" s="145"/>
      <c r="V7" s="145">
        <v>0</v>
      </c>
      <c r="W7" s="146">
        <f t="shared" si="0"/>
        <v>0</v>
      </c>
      <c r="X7" s="145"/>
    </row>
    <row r="8" spans="1:24" s="96" customFormat="1" ht="12">
      <c r="A8" s="135">
        <v>6</v>
      </c>
      <c r="B8" s="136" t="s">
        <v>29</v>
      </c>
      <c r="C8" s="139" t="s">
        <v>17</v>
      </c>
      <c r="D8" s="139" t="s">
        <v>17</v>
      </c>
      <c r="E8" s="139" t="s">
        <v>17</v>
      </c>
      <c r="F8" s="139" t="s">
        <v>17</v>
      </c>
      <c r="G8" s="139"/>
      <c r="H8" s="147" t="s">
        <v>17</v>
      </c>
      <c r="I8" s="147">
        <v>8.5</v>
      </c>
      <c r="J8" s="141"/>
      <c r="K8" s="141"/>
      <c r="L8" s="141"/>
      <c r="M8" s="141"/>
      <c r="N8" s="141"/>
      <c r="O8" s="147" t="s">
        <v>17</v>
      </c>
      <c r="P8" s="147">
        <v>8</v>
      </c>
      <c r="Q8" s="142">
        <v>2.35</v>
      </c>
      <c r="R8" s="148" t="s">
        <v>56</v>
      </c>
      <c r="S8" s="144">
        <v>5.6</v>
      </c>
      <c r="T8" s="145">
        <v>5.5</v>
      </c>
      <c r="U8" s="145">
        <v>7.2</v>
      </c>
      <c r="V8" s="162">
        <v>6</v>
      </c>
      <c r="W8" s="146">
        <f t="shared" si="0"/>
        <v>4.59</v>
      </c>
      <c r="X8" s="145"/>
    </row>
    <row r="9" spans="1:24" s="96" customFormat="1" ht="12">
      <c r="A9" s="135">
        <v>7</v>
      </c>
      <c r="B9" s="136" t="s">
        <v>30</v>
      </c>
      <c r="C9" s="138">
        <v>8.5</v>
      </c>
      <c r="D9" s="139">
        <v>7.75</v>
      </c>
      <c r="E9" s="139" t="s">
        <v>17</v>
      </c>
      <c r="F9" s="139" t="s">
        <v>17</v>
      </c>
      <c r="G9" s="139"/>
      <c r="H9" s="147" t="s">
        <v>17</v>
      </c>
      <c r="I9" s="147" t="s">
        <v>17</v>
      </c>
      <c r="J9" s="141"/>
      <c r="K9" s="141"/>
      <c r="L9" s="141"/>
      <c r="M9" s="141"/>
      <c r="N9" s="141"/>
      <c r="O9" s="147" t="s">
        <v>17</v>
      </c>
      <c r="P9" s="147" t="s">
        <v>17</v>
      </c>
      <c r="Q9" s="142">
        <v>0</v>
      </c>
      <c r="R9" s="148" t="s">
        <v>57</v>
      </c>
      <c r="S9" s="144">
        <v>8</v>
      </c>
      <c r="T9" s="145">
        <v>0</v>
      </c>
      <c r="U9" s="145"/>
      <c r="V9" s="145">
        <v>0</v>
      </c>
      <c r="W9" s="146">
        <f t="shared" si="0"/>
        <v>2.8</v>
      </c>
      <c r="X9" s="145"/>
    </row>
    <row r="10" spans="1:24" s="96" customFormat="1" ht="12">
      <c r="A10" s="135">
        <v>8</v>
      </c>
      <c r="B10" s="136" t="s">
        <v>31</v>
      </c>
      <c r="C10" s="138">
        <v>8.25</v>
      </c>
      <c r="D10" s="139" t="s">
        <v>17</v>
      </c>
      <c r="E10" s="139">
        <v>8.5</v>
      </c>
      <c r="F10" s="139">
        <v>8.75</v>
      </c>
      <c r="G10" s="139"/>
      <c r="H10" s="147" t="s">
        <v>17</v>
      </c>
      <c r="I10" s="147" t="s">
        <v>17</v>
      </c>
      <c r="J10" s="141"/>
      <c r="K10" s="141"/>
      <c r="L10" s="141"/>
      <c r="M10" s="141"/>
      <c r="N10" s="141"/>
      <c r="O10" s="141" t="s">
        <v>17</v>
      </c>
      <c r="P10" s="141">
        <v>8.75</v>
      </c>
      <c r="Q10" s="142">
        <v>4.89</v>
      </c>
      <c r="R10" s="148" t="s">
        <v>56</v>
      </c>
      <c r="S10" s="144">
        <v>7.6</v>
      </c>
      <c r="T10" s="145">
        <v>8</v>
      </c>
      <c r="U10" s="145"/>
      <c r="V10" s="145">
        <v>7</v>
      </c>
      <c r="W10" s="146">
        <f t="shared" si="0"/>
        <v>6.927</v>
      </c>
      <c r="X10" s="145"/>
    </row>
    <row r="11" spans="1:24" s="96" customFormat="1" ht="12">
      <c r="A11" s="135">
        <v>9</v>
      </c>
      <c r="B11" s="136" t="s">
        <v>32</v>
      </c>
      <c r="C11" s="138">
        <v>9</v>
      </c>
      <c r="D11" s="139">
        <v>8.75</v>
      </c>
      <c r="E11" s="139">
        <v>8.5</v>
      </c>
      <c r="F11" s="139" t="s">
        <v>17</v>
      </c>
      <c r="G11" s="139"/>
      <c r="H11" s="139">
        <v>8.75</v>
      </c>
      <c r="I11" s="139" t="s">
        <v>17</v>
      </c>
      <c r="J11" s="141"/>
      <c r="K11" s="139"/>
      <c r="L11" s="141"/>
      <c r="M11" s="141"/>
      <c r="N11" s="141"/>
      <c r="O11" s="141" t="s">
        <v>17</v>
      </c>
      <c r="P11" s="141">
        <v>9</v>
      </c>
      <c r="Q11" s="142">
        <v>6.29</v>
      </c>
      <c r="R11" s="148" t="s">
        <v>56</v>
      </c>
      <c r="S11" s="144">
        <v>6</v>
      </c>
      <c r="T11" s="145">
        <v>8.4</v>
      </c>
      <c r="U11" s="145"/>
      <c r="V11" s="145">
        <v>7</v>
      </c>
      <c r="W11" s="146">
        <f t="shared" si="0"/>
        <v>6.927</v>
      </c>
      <c r="X11" s="145"/>
    </row>
    <row r="12" spans="1:24" s="96" customFormat="1" ht="12">
      <c r="A12" s="135">
        <v>10</v>
      </c>
      <c r="B12" s="136" t="s">
        <v>33</v>
      </c>
      <c r="C12" s="139">
        <v>7</v>
      </c>
      <c r="D12" s="139">
        <v>8.75</v>
      </c>
      <c r="E12" s="139">
        <v>8</v>
      </c>
      <c r="F12" s="139">
        <v>8.25</v>
      </c>
      <c r="G12" s="139"/>
      <c r="H12" s="139" t="s">
        <v>17</v>
      </c>
      <c r="I12" s="139" t="s">
        <v>17</v>
      </c>
      <c r="J12" s="141"/>
      <c r="K12" s="139"/>
      <c r="L12" s="141"/>
      <c r="M12" s="141"/>
      <c r="N12" s="141"/>
      <c r="O12" s="139">
        <v>8</v>
      </c>
      <c r="P12" s="141">
        <v>8.25</v>
      </c>
      <c r="Q12" s="142">
        <v>6.89</v>
      </c>
      <c r="R12" s="148" t="s">
        <v>56</v>
      </c>
      <c r="S12" s="144">
        <v>8.25</v>
      </c>
      <c r="T12" s="145">
        <v>8.5</v>
      </c>
      <c r="U12" s="145"/>
      <c r="V12" s="145">
        <v>8</v>
      </c>
      <c r="W12" s="146">
        <f t="shared" si="0"/>
        <v>7.929499999999999</v>
      </c>
      <c r="X12" s="145"/>
    </row>
    <row r="13" spans="1:24" s="96" customFormat="1" ht="12">
      <c r="A13" s="135">
        <v>11</v>
      </c>
      <c r="B13" s="136" t="s">
        <v>34</v>
      </c>
      <c r="C13" s="138" t="s">
        <v>17</v>
      </c>
      <c r="D13" s="139" t="s">
        <v>17</v>
      </c>
      <c r="E13" s="139" t="s">
        <v>17</v>
      </c>
      <c r="F13" s="139" t="s">
        <v>17</v>
      </c>
      <c r="G13" s="139"/>
      <c r="H13" s="147" t="s">
        <v>17</v>
      </c>
      <c r="I13" s="147" t="s">
        <v>17</v>
      </c>
      <c r="J13" s="141"/>
      <c r="K13" s="139"/>
      <c r="L13" s="141"/>
      <c r="M13" s="141"/>
      <c r="N13" s="141"/>
      <c r="O13" s="147" t="s">
        <v>17</v>
      </c>
      <c r="P13" s="147" t="s">
        <v>17</v>
      </c>
      <c r="Q13" s="142">
        <f>-Q129</f>
        <v>0</v>
      </c>
      <c r="R13" s="148" t="s">
        <v>57</v>
      </c>
      <c r="S13" s="144">
        <v>0</v>
      </c>
      <c r="T13" s="145">
        <v>0</v>
      </c>
      <c r="U13" s="145"/>
      <c r="V13" s="145">
        <v>0</v>
      </c>
      <c r="W13" s="146">
        <f t="shared" si="0"/>
        <v>0</v>
      </c>
      <c r="X13" s="145"/>
    </row>
    <row r="14" spans="1:24" s="96" customFormat="1" ht="12">
      <c r="A14" s="135">
        <v>12</v>
      </c>
      <c r="B14" s="136" t="s">
        <v>35</v>
      </c>
      <c r="C14" s="138" t="s">
        <v>17</v>
      </c>
      <c r="D14" s="139" t="s">
        <v>17</v>
      </c>
      <c r="E14" s="139" t="s">
        <v>17</v>
      </c>
      <c r="F14" s="139" t="s">
        <v>17</v>
      </c>
      <c r="G14" s="139"/>
      <c r="H14" s="147" t="s">
        <v>17</v>
      </c>
      <c r="I14" s="147" t="s">
        <v>17</v>
      </c>
      <c r="J14" s="141"/>
      <c r="K14" s="139"/>
      <c r="L14" s="141"/>
      <c r="M14" s="141"/>
      <c r="N14" s="141"/>
      <c r="O14" s="147" t="s">
        <v>17</v>
      </c>
      <c r="P14" s="147" t="s">
        <v>17</v>
      </c>
      <c r="Q14" s="142">
        <v>0</v>
      </c>
      <c r="R14" s="148" t="s">
        <v>57</v>
      </c>
      <c r="S14" s="144">
        <v>0</v>
      </c>
      <c r="T14" s="145">
        <v>0</v>
      </c>
      <c r="U14" s="145"/>
      <c r="V14" s="145">
        <v>0</v>
      </c>
      <c r="W14" s="146">
        <f t="shared" si="0"/>
        <v>0</v>
      </c>
      <c r="X14" s="145"/>
    </row>
    <row r="15" spans="1:24" s="96" customFormat="1" ht="12">
      <c r="A15" s="135">
        <v>13</v>
      </c>
      <c r="B15" s="136" t="s">
        <v>36</v>
      </c>
      <c r="C15" s="138">
        <v>7.75</v>
      </c>
      <c r="D15" s="139">
        <v>7.75</v>
      </c>
      <c r="E15" s="139" t="s">
        <v>17</v>
      </c>
      <c r="F15" s="139" t="s">
        <v>17</v>
      </c>
      <c r="G15" s="139"/>
      <c r="H15" s="147" t="s">
        <v>17</v>
      </c>
      <c r="I15" s="147" t="s">
        <v>17</v>
      </c>
      <c r="J15" s="141"/>
      <c r="K15" s="139"/>
      <c r="L15" s="141"/>
      <c r="M15" s="141"/>
      <c r="N15" s="141"/>
      <c r="O15" s="147" t="s">
        <v>17</v>
      </c>
      <c r="P15" s="147" t="s">
        <v>17</v>
      </c>
      <c r="Q15" s="142">
        <v>0</v>
      </c>
      <c r="R15" s="148" t="s">
        <v>57</v>
      </c>
      <c r="S15" s="144">
        <v>0</v>
      </c>
      <c r="T15" s="145">
        <v>0</v>
      </c>
      <c r="U15" s="145"/>
      <c r="V15" s="145">
        <v>0</v>
      </c>
      <c r="W15" s="146">
        <f t="shared" si="0"/>
        <v>0</v>
      </c>
      <c r="X15" s="145"/>
    </row>
    <row r="16" spans="1:24" s="96" customFormat="1" ht="12">
      <c r="A16" s="135">
        <v>14</v>
      </c>
      <c r="B16" s="136" t="s">
        <v>37</v>
      </c>
      <c r="C16" s="138">
        <v>8.75</v>
      </c>
      <c r="D16" s="139">
        <v>8.25</v>
      </c>
      <c r="E16" s="139" t="s">
        <v>17</v>
      </c>
      <c r="F16" s="139" t="s">
        <v>17</v>
      </c>
      <c r="G16" s="139"/>
      <c r="H16" s="139" t="s">
        <v>17</v>
      </c>
      <c r="I16" s="139" t="s">
        <v>17</v>
      </c>
      <c r="J16" s="141"/>
      <c r="K16" s="141"/>
      <c r="L16" s="141"/>
      <c r="M16" s="141"/>
      <c r="N16" s="141"/>
      <c r="O16" s="139" t="s">
        <v>17</v>
      </c>
      <c r="P16" s="139" t="s">
        <v>17</v>
      </c>
      <c r="Q16" s="142">
        <v>2.42857142857142</v>
      </c>
      <c r="R16" s="148" t="s">
        <v>56</v>
      </c>
      <c r="S16" s="144">
        <v>8.2</v>
      </c>
      <c r="T16" s="145">
        <v>6.3</v>
      </c>
      <c r="U16" s="145"/>
      <c r="V16" s="145">
        <v>6</v>
      </c>
      <c r="W16" s="146">
        <f t="shared" si="0"/>
        <v>5.803571428571425</v>
      </c>
      <c r="X16" s="145"/>
    </row>
    <row r="17" spans="1:24" s="96" customFormat="1" ht="12">
      <c r="A17" s="135">
        <v>15</v>
      </c>
      <c r="B17" s="136" t="s">
        <v>38</v>
      </c>
      <c r="C17" s="138">
        <v>9</v>
      </c>
      <c r="D17" s="139">
        <v>8.5</v>
      </c>
      <c r="E17" s="139">
        <v>8.75</v>
      </c>
      <c r="F17" s="139">
        <v>8.75</v>
      </c>
      <c r="G17" s="139"/>
      <c r="H17" s="139">
        <v>8.5</v>
      </c>
      <c r="I17" s="147" t="s">
        <v>17</v>
      </c>
      <c r="J17" s="141"/>
      <c r="K17" s="141"/>
      <c r="L17" s="141"/>
      <c r="M17" s="141"/>
      <c r="N17" s="141"/>
      <c r="O17" s="141">
        <v>8.5</v>
      </c>
      <c r="P17" s="141">
        <v>8</v>
      </c>
      <c r="Q17" s="142">
        <v>8.57142857142857</v>
      </c>
      <c r="R17" s="148" t="s">
        <v>56</v>
      </c>
      <c r="S17" s="144">
        <v>7.25</v>
      </c>
      <c r="T17" s="145">
        <v>9</v>
      </c>
      <c r="U17" s="145"/>
      <c r="V17" s="145">
        <v>8.5</v>
      </c>
      <c r="W17" s="146">
        <f t="shared" si="0"/>
        <v>8.258928571428571</v>
      </c>
      <c r="X17" s="145"/>
    </row>
    <row r="18" spans="1:24" s="96" customFormat="1" ht="12">
      <c r="A18" s="135">
        <v>16</v>
      </c>
      <c r="B18" s="136" t="s">
        <v>39</v>
      </c>
      <c r="C18" s="139">
        <v>8.75</v>
      </c>
      <c r="D18" s="139">
        <v>8.25</v>
      </c>
      <c r="E18" s="139">
        <v>8.25</v>
      </c>
      <c r="F18" s="139" t="s">
        <v>17</v>
      </c>
      <c r="G18" s="139"/>
      <c r="H18" s="139">
        <v>7.25</v>
      </c>
      <c r="I18" s="147" t="s">
        <v>17</v>
      </c>
      <c r="J18" s="151"/>
      <c r="K18" s="141"/>
      <c r="L18" s="141"/>
      <c r="M18" s="151"/>
      <c r="N18" s="151"/>
      <c r="O18" s="151">
        <v>5</v>
      </c>
      <c r="P18" s="151">
        <v>8.5</v>
      </c>
      <c r="Q18" s="142">
        <v>6.57142857142857</v>
      </c>
      <c r="R18" s="143" t="s">
        <v>56</v>
      </c>
      <c r="S18" s="144">
        <v>7.5</v>
      </c>
      <c r="T18" s="145">
        <v>7.5</v>
      </c>
      <c r="U18" s="145"/>
      <c r="V18" s="145">
        <v>7.5</v>
      </c>
      <c r="W18" s="146">
        <f t="shared" si="0"/>
        <v>7.2214285714285715</v>
      </c>
      <c r="X18" s="145"/>
    </row>
    <row r="19" spans="1:24" s="96" customFormat="1" ht="12">
      <c r="A19" s="135">
        <v>17</v>
      </c>
      <c r="B19" s="136" t="s">
        <v>40</v>
      </c>
      <c r="C19" s="139">
        <v>8.75</v>
      </c>
      <c r="D19" s="139">
        <v>8.25</v>
      </c>
      <c r="E19" s="139">
        <v>4</v>
      </c>
      <c r="F19" s="139" t="s">
        <v>17</v>
      </c>
      <c r="G19" s="139"/>
      <c r="H19" s="152">
        <v>8</v>
      </c>
      <c r="I19" s="139">
        <v>8.75</v>
      </c>
      <c r="J19" s="151"/>
      <c r="K19" s="141"/>
      <c r="L19" s="141"/>
      <c r="M19" s="151"/>
      <c r="N19" s="153"/>
      <c r="O19" s="154">
        <v>8.5</v>
      </c>
      <c r="P19" s="153">
        <v>8.75</v>
      </c>
      <c r="Q19" s="155">
        <v>7.85714285714285</v>
      </c>
      <c r="R19" s="143" t="s">
        <v>56</v>
      </c>
      <c r="S19" s="144">
        <v>8.2</v>
      </c>
      <c r="T19" s="145">
        <v>9</v>
      </c>
      <c r="U19" s="145"/>
      <c r="V19" s="145">
        <v>8.5</v>
      </c>
      <c r="W19" s="146">
        <f t="shared" si="0"/>
        <v>8.377142857142855</v>
      </c>
      <c r="X19" s="145"/>
    </row>
    <row r="20" spans="1:24" s="96" customFormat="1" ht="12">
      <c r="A20" s="135">
        <v>18</v>
      </c>
      <c r="B20" s="136" t="s">
        <v>41</v>
      </c>
      <c r="C20" s="139" t="s">
        <v>17</v>
      </c>
      <c r="D20" s="139" t="s">
        <v>17</v>
      </c>
      <c r="E20" s="139" t="s">
        <v>17</v>
      </c>
      <c r="F20" s="139" t="s">
        <v>17</v>
      </c>
      <c r="G20" s="139"/>
      <c r="H20" s="147" t="s">
        <v>17</v>
      </c>
      <c r="I20" s="147" t="s">
        <v>17</v>
      </c>
      <c r="J20" s="151"/>
      <c r="K20" s="141"/>
      <c r="L20" s="141"/>
      <c r="M20" s="151"/>
      <c r="N20" s="153"/>
      <c r="O20" s="147" t="s">
        <v>17</v>
      </c>
      <c r="P20" s="147" t="s">
        <v>17</v>
      </c>
      <c r="Q20" s="155">
        <v>0</v>
      </c>
      <c r="R20" s="143" t="s">
        <v>57</v>
      </c>
      <c r="S20" s="144">
        <v>0</v>
      </c>
      <c r="T20" s="145">
        <v>0</v>
      </c>
      <c r="U20" s="145"/>
      <c r="V20" s="145">
        <v>0</v>
      </c>
      <c r="W20" s="146">
        <f t="shared" si="0"/>
        <v>0</v>
      </c>
      <c r="X20" s="145"/>
    </row>
    <row r="21" spans="1:24" s="96" customFormat="1" ht="12">
      <c r="A21" s="135">
        <v>19</v>
      </c>
      <c r="B21" s="136" t="s">
        <v>42</v>
      </c>
      <c r="C21" s="139">
        <v>8.75</v>
      </c>
      <c r="D21" s="139">
        <v>8.75</v>
      </c>
      <c r="E21" s="139">
        <v>7.75</v>
      </c>
      <c r="F21" s="139" t="s">
        <v>17</v>
      </c>
      <c r="G21" s="139"/>
      <c r="H21" s="147" t="s">
        <v>17</v>
      </c>
      <c r="I21" s="147" t="s">
        <v>17</v>
      </c>
      <c r="J21" s="151"/>
      <c r="K21" s="141"/>
      <c r="L21" s="141"/>
      <c r="M21" s="151"/>
      <c r="N21" s="151"/>
      <c r="O21" s="147" t="s">
        <v>17</v>
      </c>
      <c r="P21" s="147" t="s">
        <v>17</v>
      </c>
      <c r="Q21" s="142">
        <v>0</v>
      </c>
      <c r="R21" s="143" t="s">
        <v>57</v>
      </c>
      <c r="S21" s="144">
        <v>0</v>
      </c>
      <c r="T21" s="145">
        <v>0</v>
      </c>
      <c r="U21" s="145"/>
      <c r="V21" s="145">
        <v>0</v>
      </c>
      <c r="W21" s="146">
        <f t="shared" si="0"/>
        <v>0</v>
      </c>
      <c r="X21" s="145"/>
    </row>
    <row r="22" spans="1:24" s="96" customFormat="1" ht="12">
      <c r="A22" s="135">
        <v>20</v>
      </c>
      <c r="B22" s="136" t="s">
        <v>54</v>
      </c>
      <c r="C22" s="139" t="s">
        <v>17</v>
      </c>
      <c r="D22" s="139" t="s">
        <v>17</v>
      </c>
      <c r="E22" s="139" t="s">
        <v>17</v>
      </c>
      <c r="F22" s="139" t="s">
        <v>17</v>
      </c>
      <c r="G22" s="139"/>
      <c r="H22" s="139" t="s">
        <v>17</v>
      </c>
      <c r="I22" s="147" t="s">
        <v>17</v>
      </c>
      <c r="J22" s="151"/>
      <c r="K22" s="141"/>
      <c r="L22" s="141"/>
      <c r="M22" s="151"/>
      <c r="N22" s="156"/>
      <c r="O22" s="147" t="s">
        <v>17</v>
      </c>
      <c r="P22" s="147" t="s">
        <v>17</v>
      </c>
      <c r="Q22" s="155">
        <v>0</v>
      </c>
      <c r="R22" s="143" t="s">
        <v>57</v>
      </c>
      <c r="S22" s="139">
        <v>7</v>
      </c>
      <c r="T22" s="145">
        <v>0</v>
      </c>
      <c r="U22" s="145"/>
      <c r="V22" s="145">
        <v>0</v>
      </c>
      <c r="W22" s="146">
        <f t="shared" si="0"/>
        <v>2.4499999999999997</v>
      </c>
      <c r="X22" s="145"/>
    </row>
    <row r="23" spans="1:24" s="96" customFormat="1" ht="12">
      <c r="A23" s="135">
        <v>21</v>
      </c>
      <c r="B23" s="136" t="s">
        <v>43</v>
      </c>
      <c r="C23" s="139">
        <v>8.25</v>
      </c>
      <c r="D23" s="139">
        <v>7.75</v>
      </c>
      <c r="E23" s="139">
        <v>8.25</v>
      </c>
      <c r="F23" s="139">
        <v>8.25</v>
      </c>
      <c r="G23" s="139"/>
      <c r="H23" s="139">
        <v>8</v>
      </c>
      <c r="I23" s="147" t="s">
        <v>17</v>
      </c>
      <c r="J23" s="151"/>
      <c r="K23" s="141"/>
      <c r="L23" s="141"/>
      <c r="M23" s="151"/>
      <c r="N23" s="156"/>
      <c r="O23" s="139">
        <v>8</v>
      </c>
      <c r="P23" s="139">
        <v>8.25</v>
      </c>
      <c r="Q23" s="155">
        <f>AVERAGE(C23:P23)</f>
        <v>8.107142857142858</v>
      </c>
      <c r="R23" s="143" t="s">
        <v>56</v>
      </c>
      <c r="S23" s="144">
        <v>7</v>
      </c>
      <c r="T23" s="145">
        <v>6.75</v>
      </c>
      <c r="U23" s="145"/>
      <c r="V23" s="145">
        <v>7.5</v>
      </c>
      <c r="W23" s="146">
        <f t="shared" si="0"/>
        <v>7.244642857142857</v>
      </c>
      <c r="X23" s="157"/>
    </row>
    <row r="24" spans="1:24" s="96" customFormat="1" ht="12">
      <c r="A24" s="135">
        <v>22</v>
      </c>
      <c r="B24" s="136" t="s">
        <v>73</v>
      </c>
      <c r="C24" s="139" t="s">
        <v>17</v>
      </c>
      <c r="D24" s="139">
        <v>8.5</v>
      </c>
      <c r="E24" s="139" t="s">
        <v>17</v>
      </c>
      <c r="F24" s="139" t="s">
        <v>17</v>
      </c>
      <c r="G24" s="139"/>
      <c r="H24" s="147" t="s">
        <v>17</v>
      </c>
      <c r="I24" s="147" t="s">
        <v>17</v>
      </c>
      <c r="J24" s="151"/>
      <c r="K24" s="141"/>
      <c r="L24" s="141"/>
      <c r="M24" s="151"/>
      <c r="N24" s="156"/>
      <c r="O24" s="156" t="s">
        <v>17</v>
      </c>
      <c r="P24" s="156" t="s">
        <v>17</v>
      </c>
      <c r="Q24" s="155">
        <v>0</v>
      </c>
      <c r="R24" s="143" t="s">
        <v>57</v>
      </c>
      <c r="S24" s="144">
        <v>0</v>
      </c>
      <c r="T24" s="145">
        <v>0</v>
      </c>
      <c r="U24" s="145"/>
      <c r="V24" s="145">
        <v>0</v>
      </c>
      <c r="W24" s="146">
        <f t="shared" si="0"/>
        <v>0</v>
      </c>
      <c r="X24" s="157"/>
    </row>
    <row r="25" spans="1:24" s="96" customFormat="1" ht="12">
      <c r="A25" s="135">
        <v>23</v>
      </c>
      <c r="B25" s="136" t="s">
        <v>74</v>
      </c>
      <c r="C25" s="139">
        <v>8.25</v>
      </c>
      <c r="D25" s="139">
        <v>6.25</v>
      </c>
      <c r="E25" s="139">
        <v>2</v>
      </c>
      <c r="F25" s="139">
        <v>6.5</v>
      </c>
      <c r="G25" s="139"/>
      <c r="H25" s="158" t="s">
        <v>17</v>
      </c>
      <c r="I25" s="139">
        <v>6</v>
      </c>
      <c r="J25" s="151"/>
      <c r="K25" s="141"/>
      <c r="L25" s="141"/>
      <c r="M25" s="151"/>
      <c r="N25" s="141"/>
      <c r="O25" s="141" t="s">
        <v>17</v>
      </c>
      <c r="P25" s="141" t="s">
        <v>17</v>
      </c>
      <c r="Q25" s="142">
        <v>0</v>
      </c>
      <c r="R25" s="143" t="s">
        <v>57</v>
      </c>
      <c r="S25" s="144">
        <v>6.4</v>
      </c>
      <c r="T25" s="145">
        <v>0</v>
      </c>
      <c r="U25" s="157"/>
      <c r="V25" s="157">
        <v>0</v>
      </c>
      <c r="W25" s="159">
        <f t="shared" si="0"/>
        <v>2.2399999999999998</v>
      </c>
      <c r="X25" s="157"/>
    </row>
    <row r="26" spans="1:24" s="1" customFormat="1" ht="12.75">
      <c r="A26" s="83"/>
      <c r="B26" s="84" t="s">
        <v>45</v>
      </c>
      <c r="C26" s="48">
        <f>AVERAGE(C3:C25)</f>
        <v>8.453125</v>
      </c>
      <c r="D26" s="52">
        <f>AVERAGE(D7:D25)</f>
        <v>8.01923076923077</v>
      </c>
      <c r="E26" s="48">
        <f>AVERAGE(E3:E25)</f>
        <v>7.25</v>
      </c>
      <c r="F26" s="48">
        <f>AVERAGE(F3:F25)</f>
        <v>8.166666666666666</v>
      </c>
      <c r="G26" s="53"/>
      <c r="H26" s="48">
        <f>AVERAGE(H3:H25)</f>
        <v>8.041666666666666</v>
      </c>
      <c r="I26" s="52">
        <f>AVERAGE(I3:I25)</f>
        <v>8.3125</v>
      </c>
      <c r="J26" s="54"/>
      <c r="K26" s="55"/>
      <c r="L26" s="55"/>
      <c r="M26" s="54"/>
      <c r="N26" s="55"/>
      <c r="O26" s="68">
        <f>AVERAGE(O3:O25)</f>
        <v>7.625</v>
      </c>
      <c r="P26" s="68">
        <f>AVERAGE(P3:P25)</f>
        <v>8.444444444444445</v>
      </c>
      <c r="Q26" s="55"/>
      <c r="R26" s="54"/>
      <c r="S26" s="48">
        <f>AVERAGE(S3:S25)</f>
        <v>4.356521739130435</v>
      </c>
      <c r="T26" s="48">
        <f>AVERAGE(T3:T25)</f>
        <v>3.3565217391304345</v>
      </c>
      <c r="U26" s="48"/>
      <c r="V26" s="48">
        <f>AVERAGE(V3:V25)</f>
        <v>3.239130434782609</v>
      </c>
      <c r="W26" s="48">
        <f>AVERAGE(W3:W25)</f>
        <v>3.5156397515527944</v>
      </c>
      <c r="X26" s="67"/>
    </row>
    <row r="27" spans="1:24" ht="15.75" hidden="1">
      <c r="A27" s="28"/>
      <c r="B27" s="46"/>
      <c r="C27" s="29"/>
      <c r="D27" s="35"/>
      <c r="E27" s="13" t="s">
        <v>17</v>
      </c>
      <c r="F27" s="13" t="s">
        <v>17</v>
      </c>
      <c r="G27" s="17"/>
      <c r="H27" s="18"/>
      <c r="I27" s="24"/>
      <c r="J27" s="19"/>
      <c r="K27" s="20"/>
      <c r="L27" s="20"/>
      <c r="M27" s="19"/>
      <c r="N27" s="20"/>
      <c r="O27" s="20"/>
      <c r="P27" s="20"/>
      <c r="Q27" s="20"/>
      <c r="R27" s="19"/>
      <c r="S27" s="44">
        <f>AVERAGE(S3:S26)</f>
        <v>4.356521739130435</v>
      </c>
      <c r="T27" s="31"/>
      <c r="U27" s="31"/>
      <c r="V27" s="30"/>
      <c r="W27" s="64"/>
      <c r="X27" s="31"/>
    </row>
    <row r="28" spans="1:24" ht="15.75" hidden="1">
      <c r="A28" s="28"/>
      <c r="B28" s="46"/>
      <c r="C28" s="29"/>
      <c r="D28" s="35"/>
      <c r="E28" s="13" t="s">
        <v>17</v>
      </c>
      <c r="F28" s="13" t="s">
        <v>17</v>
      </c>
      <c r="G28" s="17"/>
      <c r="H28" s="18"/>
      <c r="I28" s="24"/>
      <c r="J28" s="19"/>
      <c r="K28" s="18"/>
      <c r="L28" s="20"/>
      <c r="M28" s="19"/>
      <c r="N28" s="19"/>
      <c r="O28" s="19"/>
      <c r="P28" s="19"/>
      <c r="Q28" s="19"/>
      <c r="R28" s="19"/>
      <c r="S28" s="44">
        <f>SUM(S3:S26)</f>
        <v>104.55652173913043</v>
      </c>
      <c r="T28" s="31"/>
      <c r="U28" s="31"/>
      <c r="V28" s="30"/>
      <c r="W28" s="64"/>
      <c r="X28" s="31"/>
    </row>
    <row r="29" spans="1:24" ht="15.75" hidden="1">
      <c r="A29" s="28"/>
      <c r="B29" s="46"/>
      <c r="C29" s="29"/>
      <c r="D29" s="35"/>
      <c r="E29" s="18"/>
      <c r="F29" s="17"/>
      <c r="G29" s="17"/>
      <c r="H29" s="18"/>
      <c r="I29" s="19"/>
      <c r="J29" s="19"/>
      <c r="K29" s="20"/>
      <c r="L29" s="20"/>
      <c r="M29" s="19"/>
      <c r="N29" s="19"/>
      <c r="O29" s="19"/>
      <c r="P29" s="19"/>
      <c r="Q29" s="19"/>
      <c r="R29" s="19"/>
      <c r="S29" s="44"/>
      <c r="T29" s="31"/>
      <c r="U29" s="31"/>
      <c r="V29" s="30"/>
      <c r="W29" s="64"/>
      <c r="X29" s="31"/>
    </row>
    <row r="30" spans="1:25" s="1" customFormat="1" ht="9.75" customHeight="1">
      <c r="A30" s="97" t="s">
        <v>10</v>
      </c>
      <c r="B30" s="98"/>
      <c r="C30" s="99"/>
      <c r="D30" s="100"/>
      <c r="E30" s="101"/>
      <c r="F30" s="102"/>
      <c r="G30" s="102"/>
      <c r="H30" s="103"/>
      <c r="I30" s="104"/>
      <c r="J30" s="105"/>
      <c r="K30" s="105"/>
      <c r="L30" s="105"/>
      <c r="M30" s="105"/>
      <c r="N30" s="105"/>
      <c r="O30" s="105"/>
      <c r="P30" s="105"/>
      <c r="Q30" s="105"/>
      <c r="R30" s="101"/>
      <c r="S30" s="106"/>
      <c r="T30" s="107"/>
      <c r="U30" s="107"/>
      <c r="V30" s="107"/>
      <c r="W30" s="108"/>
      <c r="X30" s="108"/>
      <c r="Y30" s="108"/>
    </row>
    <row r="31" spans="1:25" s="1" customFormat="1" ht="9.75" customHeight="1">
      <c r="A31" s="108" t="s">
        <v>14</v>
      </c>
      <c r="B31" s="108"/>
      <c r="C31" s="99"/>
      <c r="D31" s="100"/>
      <c r="E31" s="109"/>
      <c r="F31" s="109"/>
      <c r="G31" s="109"/>
      <c r="H31" s="110" t="s">
        <v>11</v>
      </c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6"/>
      <c r="T31" s="107"/>
      <c r="U31" s="107"/>
      <c r="V31" s="107"/>
      <c r="W31" s="108"/>
      <c r="X31" s="108"/>
      <c r="Y31" s="108"/>
    </row>
    <row r="32" spans="1:25" s="1" customFormat="1" ht="9.75" customHeight="1">
      <c r="A32" s="108" t="s">
        <v>44</v>
      </c>
      <c r="B32" s="108"/>
      <c r="C32" s="111"/>
      <c r="D32" s="112"/>
      <c r="E32" s="113"/>
      <c r="F32" s="109" t="s">
        <v>16</v>
      </c>
      <c r="G32" s="109"/>
      <c r="H32" s="110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6"/>
      <c r="T32" s="107"/>
      <c r="U32" s="107"/>
      <c r="V32" s="107"/>
      <c r="W32" s="108"/>
      <c r="X32" s="108"/>
      <c r="Y32" s="108"/>
    </row>
    <row r="33" spans="1:25" s="1" customFormat="1" ht="9.75" customHeight="1">
      <c r="A33" s="114" t="s">
        <v>46</v>
      </c>
      <c r="B33" s="108"/>
      <c r="C33" s="108"/>
      <c r="D33" s="100"/>
      <c r="E33" s="109"/>
      <c r="F33" s="102"/>
      <c r="G33" s="102"/>
      <c r="H33" s="105"/>
      <c r="I33" s="105"/>
      <c r="J33" s="105"/>
      <c r="K33" s="105"/>
      <c r="L33" s="115"/>
      <c r="M33" s="105"/>
      <c r="N33" s="105"/>
      <c r="O33" s="105"/>
      <c r="P33" s="105"/>
      <c r="Q33" s="105"/>
      <c r="R33" s="105"/>
      <c r="S33" s="106"/>
      <c r="T33" s="107"/>
      <c r="U33" s="107"/>
      <c r="V33" s="107"/>
      <c r="W33" s="108"/>
      <c r="X33" s="108"/>
      <c r="Y33" s="108"/>
    </row>
    <row r="34" spans="1:25" s="1" customFormat="1" ht="9.75" customHeight="1">
      <c r="A34" s="114" t="s">
        <v>49</v>
      </c>
      <c r="B34" s="108"/>
      <c r="C34" s="108"/>
      <c r="D34" s="116" t="s">
        <v>48</v>
      </c>
      <c r="E34" s="109"/>
      <c r="F34" s="102"/>
      <c r="G34" s="102"/>
      <c r="H34" s="105"/>
      <c r="I34" s="105"/>
      <c r="J34" s="105"/>
      <c r="K34" s="110"/>
      <c r="L34" s="115"/>
      <c r="M34" s="105"/>
      <c r="N34" s="105"/>
      <c r="O34" s="105"/>
      <c r="P34" s="105"/>
      <c r="Q34" s="105"/>
      <c r="R34" s="105"/>
      <c r="S34" s="106"/>
      <c r="T34" s="107"/>
      <c r="U34" s="107"/>
      <c r="V34" s="107"/>
      <c r="W34" s="108"/>
      <c r="X34" s="108"/>
      <c r="Y34" s="108"/>
    </row>
    <row r="35" spans="1:25" s="1" customFormat="1" ht="9.75" customHeight="1">
      <c r="A35" s="114" t="s">
        <v>18</v>
      </c>
      <c r="B35" s="108" t="s">
        <v>77</v>
      </c>
      <c r="C35" s="108"/>
      <c r="I35" s="117" t="s">
        <v>47</v>
      </c>
      <c r="J35" s="109"/>
      <c r="K35" s="109"/>
      <c r="L35" s="109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8"/>
      <c r="X35" s="108"/>
      <c r="Y35" s="108"/>
    </row>
    <row r="36" spans="1:25" s="1" customFormat="1" ht="9.75" customHeight="1">
      <c r="A36" s="114" t="s">
        <v>51</v>
      </c>
      <c r="B36" s="108"/>
      <c r="C36" s="99"/>
      <c r="D36" s="117"/>
      <c r="E36" s="109"/>
      <c r="F36" s="109"/>
      <c r="G36" s="109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6"/>
      <c r="T36" s="107"/>
      <c r="U36" s="107"/>
      <c r="V36" s="107"/>
      <c r="W36" s="108"/>
      <c r="X36" s="108"/>
      <c r="Y36" s="108"/>
    </row>
    <row r="37" spans="1:25" s="1" customFormat="1" ht="9.75" customHeight="1">
      <c r="A37" s="114" t="s">
        <v>68</v>
      </c>
      <c r="B37" s="108"/>
      <c r="C37" s="109"/>
      <c r="D37" s="105"/>
      <c r="E37" s="109" t="s">
        <v>13</v>
      </c>
      <c r="F37" s="109"/>
      <c r="G37" s="109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5"/>
      <c r="S37" s="106"/>
      <c r="T37" s="118"/>
      <c r="U37" s="118"/>
      <c r="V37" s="119"/>
      <c r="W37" s="108"/>
      <c r="X37" s="108"/>
      <c r="Y37" s="108"/>
    </row>
    <row r="38" spans="1:25" s="1" customFormat="1" ht="9.75" customHeight="1">
      <c r="A38" s="108" t="s">
        <v>53</v>
      </c>
      <c r="B38" s="108"/>
      <c r="C38" s="108"/>
      <c r="D38" s="108"/>
      <c r="E38" s="103"/>
      <c r="F38" s="102"/>
      <c r="G38" s="102"/>
      <c r="H38" s="105" t="s">
        <v>80</v>
      </c>
      <c r="I38" s="120"/>
      <c r="J38" s="105"/>
      <c r="K38" s="105"/>
      <c r="L38" s="105"/>
      <c r="M38" s="105"/>
      <c r="N38" s="105"/>
      <c r="O38" s="105"/>
      <c r="P38" s="105"/>
      <c r="Q38" s="105"/>
      <c r="R38" s="108"/>
      <c r="S38" s="121"/>
      <c r="T38" s="122"/>
      <c r="U38" s="122"/>
      <c r="V38" s="123"/>
      <c r="W38" s="108"/>
      <c r="X38" s="108"/>
      <c r="Y38" s="108"/>
    </row>
    <row r="39" spans="1:25" s="1" customFormat="1" ht="9.75" customHeight="1">
      <c r="A39" s="108" t="s">
        <v>50</v>
      </c>
      <c r="B39" s="108"/>
      <c r="C39" s="108"/>
      <c r="D39" s="108"/>
      <c r="E39" s="102"/>
      <c r="F39" s="102"/>
      <c r="G39" s="102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21"/>
      <c r="T39" s="122"/>
      <c r="U39" s="122"/>
      <c r="V39" s="123"/>
      <c r="W39" s="108"/>
      <c r="X39" s="108"/>
      <c r="Y39" s="108"/>
    </row>
    <row r="40" spans="1:25" s="1" customFormat="1" ht="9.75" customHeight="1">
      <c r="A40" s="114"/>
      <c r="B40" s="124"/>
      <c r="C40" s="124"/>
      <c r="D40" s="124"/>
      <c r="E40" s="125" t="s">
        <v>59</v>
      </c>
      <c r="F40" s="125"/>
      <c r="G40" s="125"/>
      <c r="H40" s="124"/>
      <c r="I40" s="124"/>
      <c r="J40" s="124"/>
      <c r="K40" s="124"/>
      <c r="L40" s="124"/>
      <c r="M40" s="124"/>
      <c r="N40" s="124"/>
      <c r="O40" s="124"/>
      <c r="P40" s="124" t="s">
        <v>61</v>
      </c>
      <c r="Q40" s="124"/>
      <c r="R40" s="124"/>
      <c r="S40" s="126"/>
      <c r="T40" s="122"/>
      <c r="U40" s="122"/>
      <c r="V40" s="123"/>
      <c r="W40" s="108"/>
      <c r="X40" s="108"/>
      <c r="Y40" s="108"/>
    </row>
    <row r="41" spans="1:25" s="1" customFormat="1" ht="9.75" customHeight="1">
      <c r="A41" s="127" t="s">
        <v>52</v>
      </c>
      <c r="B41" s="108"/>
      <c r="C41" s="108"/>
      <c r="D41" s="108"/>
      <c r="E41" s="102"/>
      <c r="F41" s="102"/>
      <c r="G41" s="102"/>
      <c r="H41" s="108"/>
      <c r="I41" s="108"/>
      <c r="J41" s="108"/>
      <c r="K41" s="108"/>
      <c r="L41" s="108"/>
      <c r="M41" s="108"/>
      <c r="N41" s="108"/>
      <c r="O41" s="108"/>
      <c r="P41" s="108"/>
      <c r="Q41" s="97"/>
      <c r="R41" s="108"/>
      <c r="S41" s="121"/>
      <c r="T41" s="122"/>
      <c r="U41" s="122"/>
      <c r="V41" s="123"/>
      <c r="W41" s="108"/>
      <c r="X41" s="108"/>
      <c r="Y41" s="108"/>
    </row>
    <row r="42" spans="1:25" s="1" customFormat="1" ht="9.75" customHeight="1">
      <c r="A42" s="108"/>
      <c r="B42" s="108"/>
      <c r="C42" s="108"/>
      <c r="D42" s="108"/>
      <c r="E42" s="102"/>
      <c r="F42" s="102"/>
      <c r="G42" s="102"/>
      <c r="H42" s="97" t="s">
        <v>6</v>
      </c>
      <c r="I42" s="97"/>
      <c r="J42" s="97"/>
      <c r="K42" s="97"/>
      <c r="L42" s="97"/>
      <c r="M42" s="97"/>
      <c r="N42" s="97"/>
      <c r="O42" s="97"/>
      <c r="P42" s="97"/>
      <c r="Q42" s="97"/>
      <c r="R42" s="108"/>
      <c r="S42" s="121"/>
      <c r="T42" s="122"/>
      <c r="U42" s="122"/>
      <c r="V42" s="123"/>
      <c r="W42" s="108"/>
      <c r="X42" s="108"/>
      <c r="Y42" s="108"/>
    </row>
    <row r="43" spans="1:25" s="1" customFormat="1" ht="9.75" customHeight="1">
      <c r="A43" s="128" t="s">
        <v>72</v>
      </c>
      <c r="B43" s="108"/>
      <c r="C43" s="108"/>
      <c r="D43" s="108"/>
      <c r="E43" s="102"/>
      <c r="F43" s="102"/>
      <c r="G43" s="102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21"/>
      <c r="T43" s="122"/>
      <c r="U43" s="122"/>
      <c r="V43" s="123"/>
      <c r="W43" s="108"/>
      <c r="X43" s="108"/>
      <c r="Y43" s="108"/>
    </row>
    <row r="44" spans="1:25" s="1" customFormat="1" ht="9.75" customHeight="1">
      <c r="A44" s="108" t="s">
        <v>70</v>
      </c>
      <c r="B44" s="108"/>
      <c r="C44" s="108"/>
      <c r="D44" s="108"/>
      <c r="E44" s="102"/>
      <c r="F44" s="102"/>
      <c r="G44" s="102"/>
      <c r="H44" s="108"/>
      <c r="I44" s="130"/>
      <c r="J44" s="108"/>
      <c r="K44" s="108"/>
      <c r="L44" s="108"/>
      <c r="M44" s="108"/>
      <c r="N44" s="108"/>
      <c r="O44" s="108"/>
      <c r="P44" s="108"/>
      <c r="Q44" s="108"/>
      <c r="R44" s="108"/>
      <c r="S44" s="121"/>
      <c r="T44" s="122"/>
      <c r="U44" s="122"/>
      <c r="V44" s="123"/>
      <c r="W44" s="108"/>
      <c r="X44" s="108"/>
      <c r="Y44" s="108"/>
    </row>
    <row r="45" spans="1:25" s="1" customFormat="1" ht="9.75" customHeight="1">
      <c r="A45" s="129"/>
      <c r="B45" s="97" t="s">
        <v>76</v>
      </c>
      <c r="C45" s="97" t="s">
        <v>75</v>
      </c>
      <c r="D45" s="97"/>
      <c r="F45" s="103"/>
      <c r="G45" s="103"/>
      <c r="H45" s="97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21"/>
      <c r="T45" s="122"/>
      <c r="U45" s="122"/>
      <c r="V45" s="123"/>
      <c r="W45" s="108"/>
      <c r="X45" s="108"/>
      <c r="Y45" s="108"/>
    </row>
    <row r="46" spans="1:26" s="1" customFormat="1" ht="9.75" customHeight="1">
      <c r="A46" s="108"/>
      <c r="B46" s="129"/>
      <c r="C46" s="131"/>
      <c r="D46" s="131"/>
      <c r="E46" s="132"/>
      <c r="F46" s="132"/>
      <c r="G46" s="132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3"/>
      <c r="T46" s="130"/>
      <c r="U46" s="130"/>
      <c r="V46" s="131"/>
      <c r="W46" s="131"/>
      <c r="X46" s="131"/>
      <c r="Y46" s="131"/>
      <c r="Z46" s="70"/>
    </row>
    <row r="47" spans="2:25" s="1" customFormat="1" ht="9.75" customHeight="1">
      <c r="B47" s="134"/>
      <c r="C47" s="108"/>
      <c r="D47" s="108"/>
      <c r="E47" s="102"/>
      <c r="F47" s="102"/>
      <c r="G47" s="102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21"/>
      <c r="T47" s="122"/>
      <c r="U47" s="122"/>
      <c r="V47" s="123"/>
      <c r="W47" s="108"/>
      <c r="X47" s="108"/>
      <c r="Y47" s="108"/>
    </row>
    <row r="48" spans="1:25" s="1" customFormat="1" ht="9.75" customHeight="1">
      <c r="A48" s="108"/>
      <c r="B48" s="108"/>
      <c r="C48" s="108"/>
      <c r="D48" s="108"/>
      <c r="E48" s="102"/>
      <c r="F48" s="102"/>
      <c r="G48" s="102"/>
      <c r="H48" s="108"/>
      <c r="I48" s="108"/>
      <c r="J48" s="108"/>
      <c r="K48" s="108"/>
      <c r="L48" s="108"/>
      <c r="M48" s="108"/>
      <c r="N48" s="108"/>
      <c r="O48" s="21" t="s">
        <v>79</v>
      </c>
      <c r="P48" s="108"/>
      <c r="Q48" s="108"/>
      <c r="R48" s="108"/>
      <c r="S48" s="121"/>
      <c r="T48" s="122"/>
      <c r="U48" s="122"/>
      <c r="V48" s="123"/>
      <c r="W48" s="108"/>
      <c r="X48" s="108"/>
      <c r="Y48" s="108"/>
    </row>
    <row r="49" spans="5:22" s="1" customFormat="1" ht="12.75">
      <c r="E49" s="3"/>
      <c r="F49" s="3"/>
      <c r="G49" s="3"/>
      <c r="S49" s="45"/>
      <c r="T49" s="66"/>
      <c r="U49" s="66"/>
      <c r="V49" s="4"/>
    </row>
  </sheetData>
  <sheetProtection/>
  <hyperlinks>
    <hyperlink ref="I35" r:id="rId1" display="http://julio.cce.ufsc.br//topicos%20de%20egr5214.html"/>
  </hyperlinks>
  <printOptions/>
  <pageMargins left="0.25" right="0.25" top="0.75" bottom="0.75" header="0.3" footer="0.3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Cesar</dc:creator>
  <cp:keywords/>
  <dc:description/>
  <cp:lastModifiedBy>Julio</cp:lastModifiedBy>
  <cp:lastPrinted>2017-06-28T19:59:08Z</cp:lastPrinted>
  <dcterms:created xsi:type="dcterms:W3CDTF">2003-07-11T00:54:48Z</dcterms:created>
  <dcterms:modified xsi:type="dcterms:W3CDTF">2017-07-03T14:52:18Z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