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'Plan1'!$A$1:$R$36</definedName>
  </definedNames>
  <calcPr fullCalcOnLoad="1"/>
</workbook>
</file>

<file path=xl/sharedStrings.xml><?xml version="1.0" encoding="utf-8"?>
<sst xmlns="http://schemas.openxmlformats.org/spreadsheetml/2006/main" count="89" uniqueCount="63">
  <si>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</si>
  <si>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</si>
  <si>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</si>
  <si>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</si>
  <si>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</si>
  <si>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</si>
  <si>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</si>
  <si>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</si>
  <si>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</si>
  <si>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</si>
  <si>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</si>
  <si>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</si>
  <si>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Trabalhos</t>
  </si>
  <si>
    <t>TRABALHOS:</t>
  </si>
  <si>
    <t>Prof. Júlio César da Silva</t>
  </si>
  <si>
    <t>MÉDIA DA TURMA</t>
  </si>
  <si>
    <t xml:space="preserve">T4=Perspectiva Isométrica  </t>
  </si>
  <si>
    <t>T1= Folha caligrafia técnica  (a mão livre)</t>
  </si>
  <si>
    <t>T2= Folha da ponte (a mão livre)</t>
  </si>
  <si>
    <t>e cavaleira (a mão livre)</t>
  </si>
  <si>
    <t>T7=Tolerâncias e ajustes mecânicos</t>
  </si>
  <si>
    <t>T6=Cortes e seções</t>
  </si>
  <si>
    <t>T5= Cotagem</t>
  </si>
  <si>
    <t xml:space="preserve">TURMA 2203B        </t>
  </si>
  <si>
    <t xml:space="preserve"> MODELAGEM GEOMÉTRICA</t>
  </si>
  <si>
    <t>MÉDIA FINAL</t>
  </si>
  <si>
    <t xml:space="preserve">                                                                               O projeto a mão livre tem o peso de 5% e com o CAD 25%.</t>
  </si>
  <si>
    <t xml:space="preserve">                                                                               Nota Final= P1*0,25 + P2*0,25 + Projeto *0,30 + Md Trab*0,20</t>
  </si>
  <si>
    <t>Bruno Silveira Ferrari</t>
  </si>
  <si>
    <t>Clayton Muller</t>
  </si>
  <si>
    <t>Déborah Martins Costa</t>
  </si>
  <si>
    <t>Gabriel Krieger Tarnowsky</t>
  </si>
  <si>
    <t>Guilherme Carneiro Centeno</t>
  </si>
  <si>
    <t>Guilherme Fidelis Peixer</t>
  </si>
  <si>
    <t>Guilherme Kucharski Dekker</t>
  </si>
  <si>
    <t>Leonardo Freire Lacerda Lemos</t>
  </si>
  <si>
    <t>Marina Brasil Pintarelli</t>
  </si>
  <si>
    <t>Marina de SÁ Brant</t>
  </si>
  <si>
    <t>Paulo Henrique de Souza</t>
  </si>
  <si>
    <t>Rafael Rank Storm</t>
  </si>
  <si>
    <t>Rodrigo Cavalcanti Alvarez</t>
  </si>
  <si>
    <t>Thiago Ramalho Soares de França</t>
  </si>
  <si>
    <t>Vinícius Braun de Bortoli</t>
  </si>
  <si>
    <t>nf</t>
  </si>
  <si>
    <t>2012/2</t>
  </si>
  <si>
    <t>T3= Vistas ortogonais no 1o. diedro (a mão livre)</t>
  </si>
  <si>
    <t xml:space="preserve">SITE DA PESQUISA SOBRE O SOLIDWORKS:  http://www.labiutil.inf.ufsc.br/ergolist/check.htm </t>
  </si>
  <si>
    <t>T8</t>
  </si>
  <si>
    <r>
      <rPr>
        <sz val="10"/>
        <rFont val="Arial"/>
        <family val="2"/>
      </rPr>
      <t>T8= Trabalho de pesquisa</t>
    </r>
    <r>
      <rPr>
        <sz val="11"/>
        <rFont val="Arial"/>
        <family val="2"/>
      </rPr>
      <t xml:space="preserve"> </t>
    </r>
  </si>
  <si>
    <t>A pior nota dos trabalhos foi trocada por uma nota de participação na pesquisa de avaliação do software SolidWorks (T8).</t>
  </si>
  <si>
    <t>(Pesquisa)</t>
  </si>
  <si>
    <t>mão livre</t>
  </si>
  <si>
    <t>CAD</t>
  </si>
  <si>
    <t xml:space="preserve">NOTA </t>
  </si>
  <si>
    <t>FINAL</t>
  </si>
  <si>
    <t>Média</t>
  </si>
  <si>
    <t>exata</t>
  </si>
  <si>
    <t>FS</t>
  </si>
  <si>
    <t>sobre o SoliWorks</t>
  </si>
  <si>
    <t xml:space="preserve">                                                                            </t>
  </si>
  <si>
    <t>Florianópolis,  22/02/2013</t>
  </si>
  <si>
    <t xml:space="preserve">Projeto </t>
  </si>
  <si>
    <t>Projeto 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</si>
</sst>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72" fontId="3" fillId="34" borderId="10" xfId="51" applyNumberFormat="1" applyFont="1" applyFill="1" applyBorder="1" applyAlignment="1" applyProtection="1">
      <alignment horizontal="center"/>
      <protection/>
    </xf>
    <xf numFmtId="172" fontId="4" fillId="34" borderId="10" xfId="51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5" fillId="34" borderId="10" xfId="51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172" fontId="6" fillId="34" borderId="10" xfId="51" applyNumberFormat="1" applyFont="1" applyFill="1" applyBorder="1" applyAlignment="1" applyProtection="1">
      <alignment horizontal="center"/>
      <protection/>
    </xf>
    <xf numFmtId="172" fontId="7" fillId="34" borderId="10" xfId="51" applyNumberFormat="1" applyFont="1" applyFill="1" applyBorder="1" applyAlignment="1" applyProtection="1">
      <alignment horizontal="center"/>
      <protection/>
    </xf>
    <xf numFmtId="172" fontId="13" fillId="0" borderId="10" xfId="51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72" fontId="11" fillId="0" borderId="10" xfId="51" applyNumberFormat="1" applyFont="1" applyFill="1" applyBorder="1" applyAlignment="1" applyProtection="1">
      <alignment horizontal="center" wrapText="1"/>
      <protection/>
    </xf>
    <xf numFmtId="172" fontId="13" fillId="0" borderId="11" xfId="51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172" fontId="13" fillId="0" borderId="12" xfId="51" applyNumberFormat="1" applyFont="1" applyFill="1" applyBorder="1" applyAlignment="1" applyProtection="1">
      <alignment horizontal="center" wrapText="1"/>
      <protection/>
    </xf>
    <xf numFmtId="2" fontId="13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51" applyNumberFormat="1" applyFont="1" applyFill="1" applyBorder="1" applyAlignment="1" applyProtection="1">
      <alignment horizontal="left"/>
      <protection/>
    </xf>
    <xf numFmtId="172" fontId="0" fillId="0" borderId="0" xfId="51" applyNumberFormat="1" applyFont="1" applyFill="1" applyBorder="1" applyAlignment="1" applyProtection="1">
      <alignment/>
      <protection/>
    </xf>
    <xf numFmtId="172" fontId="9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8" fillId="0" borderId="0" xfId="51" applyNumberFormat="1" applyFont="1" applyFill="1" applyBorder="1" applyAlignment="1" applyProtection="1">
      <alignment horizontal="center"/>
      <protection/>
    </xf>
    <xf numFmtId="172" fontId="3" fillId="0" borderId="0" xfId="51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7" fillId="0" borderId="0" xfId="51" applyNumberFormat="1" applyFont="1" applyFill="1" applyBorder="1" applyAlignment="1" applyProtection="1">
      <alignment/>
      <protection/>
    </xf>
    <xf numFmtId="172" fontId="5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 wrapText="1"/>
    </xf>
    <xf numFmtId="172" fontId="61" fillId="0" borderId="0" xfId="0" applyNumberFormat="1" applyFont="1" applyBorder="1" applyAlignment="1">
      <alignment horizontal="center" wrapText="1"/>
    </xf>
    <xf numFmtId="2" fontId="61" fillId="0" borderId="0" xfId="0" applyNumberFormat="1" applyFont="1" applyBorder="1" applyAlignment="1">
      <alignment horizontal="center"/>
    </xf>
    <xf numFmtId="172" fontId="61" fillId="0" borderId="0" xfId="51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2" fontId="3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6" fillId="0" borderId="0" xfId="51" applyNumberFormat="1" applyFont="1" applyFill="1" applyBorder="1" applyAlignment="1" applyProtection="1">
      <alignment/>
      <protection/>
    </xf>
    <xf numFmtId="172" fontId="6" fillId="0" borderId="0" xfId="51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72" fontId="14" fillId="0" borderId="0" xfId="51" applyNumberFormat="1" applyFont="1" applyFill="1" applyBorder="1" applyAlignment="1" applyProtection="1">
      <alignment horizontal="center"/>
      <protection/>
    </xf>
    <xf numFmtId="172" fontId="3" fillId="34" borderId="10" xfId="51" applyNumberFormat="1" applyFont="1" applyFill="1" applyBorder="1" applyAlignment="1" applyProtection="1">
      <alignment/>
      <protection/>
    </xf>
    <xf numFmtId="172" fontId="13" fillId="0" borderId="13" xfId="51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12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60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2" fontId="0" fillId="34" borderId="10" xfId="0" applyNumberFormat="1" applyFill="1" applyBorder="1" applyAlignment="1">
      <alignment/>
    </xf>
    <xf numFmtId="2" fontId="62" fillId="0" borderId="10" xfId="0" applyNumberFormat="1" applyFont="1" applyBorder="1" applyAlignment="1">
      <alignment horizontal="center"/>
    </xf>
    <xf numFmtId="172" fontId="12" fillId="0" borderId="10" xfId="51" applyNumberFormat="1" applyFont="1" applyFill="1" applyBorder="1" applyAlignment="1" applyProtection="1">
      <alignment horizontal="center" wrapText="1"/>
      <protection/>
    </xf>
    <xf numFmtId="172" fontId="12" fillId="0" borderId="10" xfId="51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/>
    </xf>
    <xf numFmtId="2" fontId="63" fillId="0" borderId="10" xfId="0" applyNumberFormat="1" applyFont="1" applyBorder="1" applyAlignment="1">
      <alignment horizontal="center"/>
    </xf>
    <xf numFmtId="2" fontId="64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2" fontId="66" fillId="0" borderId="10" xfId="0" applyNumberFormat="1" applyFont="1" applyBorder="1" applyAlignment="1">
      <alignment horizontal="center"/>
    </xf>
    <xf numFmtId="172" fontId="11" fillId="0" borderId="10" xfId="51" applyNumberFormat="1" applyFont="1" applyFill="1" applyBorder="1" applyAlignment="1" applyProtection="1">
      <alignment wrapText="1"/>
      <protection/>
    </xf>
    <xf numFmtId="172" fontId="11" fillId="0" borderId="12" xfId="51" applyNumberFormat="1" applyFont="1" applyFill="1" applyBorder="1" applyAlignment="1" applyProtection="1">
      <alignment wrapText="1"/>
      <protection/>
    </xf>
    <xf numFmtId="2" fontId="66" fillId="0" borderId="10" xfId="0" applyNumberFormat="1" applyFont="1" applyBorder="1" applyAlignment="1">
      <alignment/>
    </xf>
    <xf numFmtId="172" fontId="12" fillId="0" borderId="0" xfId="51" applyNumberFormat="1" applyFont="1" applyFill="1" applyBorder="1" applyAlignment="1" applyProtection="1">
      <alignment/>
      <protection/>
    </xf>
    <xf numFmtId="172" fontId="13" fillId="0" borderId="0" xfId="51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72" fontId="4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3" fillId="0" borderId="0" xfId="51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172" fontId="3" fillId="0" borderId="0" xfId="51" applyNumberFormat="1" applyFont="1" applyFill="1" applyBorder="1" applyAlignment="1" applyProtection="1">
      <alignment horizontal="center" wrapText="1"/>
      <protection/>
    </xf>
    <xf numFmtId="0" fontId="62" fillId="0" borderId="10" xfId="0" applyFont="1" applyBorder="1" applyAlignment="1">
      <alignment/>
    </xf>
    <xf numFmtId="172" fontId="37" fillId="34" borderId="10" xfId="0" applyNumberFormat="1" applyFont="1" applyFill="1" applyBorder="1" applyAlignment="1">
      <alignment/>
    </xf>
    <xf numFmtId="9" fontId="15" fillId="34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67" fillId="0" borderId="0" xfId="0" applyFont="1" applyAlignment="1">
      <alignment/>
    </xf>
    <xf numFmtId="2" fontId="62" fillId="34" borderId="10" xfId="0" applyNumberFormat="1" applyFont="1" applyFill="1" applyBorder="1" applyAlignment="1">
      <alignment horizontal="center"/>
    </xf>
    <xf numFmtId="2" fontId="66" fillId="34" borderId="10" xfId="0" applyNumberFormat="1" applyFont="1" applyFill="1" applyBorder="1" applyAlignment="1">
      <alignment/>
    </xf>
    <xf numFmtId="172" fontId="66" fillId="0" borderId="10" xfId="51" applyNumberFormat="1" applyFont="1" applyFill="1" applyBorder="1" applyAlignment="1" applyProtection="1">
      <alignment/>
      <protection/>
    </xf>
    <xf numFmtId="172" fontId="66" fillId="0" borderId="12" xfId="51" applyNumberFormat="1" applyFont="1" applyFill="1" applyBorder="1" applyAlignment="1" applyProtection="1">
      <alignment/>
      <protection/>
    </xf>
    <xf numFmtId="173" fontId="10" fillId="0" borderId="14" xfId="0" applyNumberFormat="1" applyFont="1" applyBorder="1" applyAlignment="1">
      <alignment horizontal="center"/>
    </xf>
    <xf numFmtId="2" fontId="66" fillId="0" borderId="14" xfId="0" applyNumberFormat="1" applyFont="1" applyBorder="1" applyAlignment="1">
      <alignment horizontal="center"/>
    </xf>
    <xf numFmtId="2" fontId="66" fillId="0" borderId="15" xfId="0" applyNumberFormat="1" applyFont="1" applyBorder="1" applyAlignment="1">
      <alignment horizontal="center"/>
    </xf>
    <xf numFmtId="2" fontId="66" fillId="0" borderId="16" xfId="0" applyNumberFormat="1" applyFont="1" applyBorder="1" applyAlignment="1">
      <alignment horizontal="center"/>
    </xf>
    <xf numFmtId="172" fontId="64" fillId="0" borderId="0" xfId="51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62" fillId="0" borderId="11" xfId="0" applyNumberFormat="1" applyFont="1" applyBorder="1" applyAlignment="1">
      <alignment horizontal="center"/>
    </xf>
    <xf numFmtId="2" fontId="66" fillId="0" borderId="11" xfId="0" applyNumberFormat="1" applyFont="1" applyBorder="1" applyAlignment="1">
      <alignment/>
    </xf>
    <xf numFmtId="0" fontId="65" fillId="0" borderId="10" xfId="0" applyFont="1" applyBorder="1" applyAlignment="1">
      <alignment/>
    </xf>
    <xf numFmtId="172" fontId="12" fillId="0" borderId="10" xfId="51" applyNumberFormat="1" applyFont="1" applyFill="1" applyBorder="1" applyAlignment="1" applyProtection="1">
      <alignment wrapText="1"/>
      <protection/>
    </xf>
    <xf numFmtId="172" fontId="12" fillId="0" borderId="10" xfId="51" applyNumberFormat="1" applyFont="1" applyFill="1" applyBorder="1" applyAlignment="1" applyProtection="1">
      <alignment/>
      <protection/>
    </xf>
    <xf numFmtId="172" fontId="13" fillId="0" borderId="10" xfId="51" applyNumberFormat="1" applyFont="1" applyFill="1" applyBorder="1" applyAlignment="1" applyProtection="1">
      <alignment wrapText="1"/>
      <protection/>
    </xf>
    <xf numFmtId="172" fontId="13" fillId="0" borderId="12" xfId="51" applyNumberFormat="1" applyFont="1" applyFill="1" applyBorder="1" applyAlignment="1" applyProtection="1">
      <alignment wrapText="1"/>
      <protection/>
    </xf>
    <xf numFmtId="172" fontId="12" fillId="0" borderId="13" xfId="51" applyNumberFormat="1" applyFont="1" applyFill="1" applyBorder="1" applyAlignment="1" applyProtection="1">
      <alignment wrapText="1"/>
      <protection/>
    </xf>
    <xf numFmtId="2" fontId="62" fillId="0" borderId="10" xfId="0" applyNumberFormat="1" applyFont="1" applyBorder="1" applyAlignment="1">
      <alignment/>
    </xf>
    <xf numFmtId="172" fontId="12" fillId="0" borderId="11" xfId="51" applyNumberFormat="1" applyFont="1" applyFill="1" applyBorder="1" applyAlignment="1" applyProtection="1">
      <alignment/>
      <protection/>
    </xf>
    <xf numFmtId="172" fontId="12" fillId="0" borderId="12" xfId="51" applyNumberFormat="1" applyFont="1" applyFill="1" applyBorder="1" applyAlignment="1" applyProtection="1">
      <alignment wrapText="1"/>
      <protection/>
    </xf>
    <xf numFmtId="2" fontId="12" fillId="0" borderId="10" xfId="0" applyNumberFormat="1" applyFont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172" fontId="62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2" fontId="70" fillId="0" borderId="0" xfId="51" applyNumberFormat="1" applyFont="1" applyFill="1" applyBorder="1" applyAlignment="1" applyProtection="1">
      <alignment/>
      <protection/>
    </xf>
    <xf numFmtId="0" fontId="8" fillId="34" borderId="10" xfId="0" applyFont="1" applyFill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2" fontId="71" fillId="0" borderId="12" xfId="0" applyNumberFormat="1" applyFont="1" applyBorder="1" applyAlignment="1">
      <alignment horizontal="center"/>
    </xf>
    <xf numFmtId="2" fontId="71" fillId="0" borderId="13" xfId="0" applyNumberFormat="1" applyFont="1" applyBorder="1" applyAlignment="1">
      <alignment horizontal="center"/>
    </xf>
    <xf numFmtId="172" fontId="72" fillId="0" borderId="0" xfId="51" applyNumberFormat="1" applyFont="1" applyFill="1" applyBorder="1" applyAlignment="1" applyProtection="1">
      <alignment horizontal="left"/>
      <protection/>
    </xf>
    <xf numFmtId="0" fontId="16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zoomScale="80" zoomScaleNormal="80" zoomScaleSheetLayoutView="80" zoomScalePageLayoutView="40" workbookViewId="0" topLeftCell="A1">
      <selection activeCell="F25" sqref="F25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9" width="9.140625" style="0" customWidth="1"/>
    <col min="10" max="10" width="9.28125" style="0" customWidth="1"/>
    <col min="11" max="11" width="9.140625" style="0" customWidth="1"/>
    <col min="12" max="12" width="9.421875" style="0" bestFit="1" customWidth="1"/>
    <col min="13" max="13" width="10.140625" style="0" bestFit="1" customWidth="1"/>
    <col min="14" max="14" width="9.421875" style="0" bestFit="1" customWidth="1"/>
    <col min="15" max="16" width="10.7109375" style="0" customWidth="1"/>
    <col min="17" max="17" width="9.140625" style="0" hidden="1" customWidth="1"/>
    <col min="18" max="18" width="12.7109375" style="0" customWidth="1"/>
    <col min="19" max="19" width="14.7109375" style="0" hidden="1" customWidth="1"/>
  </cols>
  <sheetData>
    <row r="1" spans="1:19" ht="15">
      <c r="A1" s="85" t="s">
        <v>0</v>
      </c>
      <c r="B1" s="1" t="s">
        <v>23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118" t="s">
        <v>47</v>
      </c>
      <c r="K1" s="4" t="s">
        <v>8</v>
      </c>
      <c r="L1" s="2" t="s">
        <v>9</v>
      </c>
      <c r="M1" s="2" t="s">
        <v>10</v>
      </c>
      <c r="N1" s="67" t="s">
        <v>62</v>
      </c>
      <c r="O1" s="51" t="s">
        <v>61</v>
      </c>
      <c r="P1" s="126" t="s">
        <v>11</v>
      </c>
      <c r="Q1" s="124" t="s">
        <v>55</v>
      </c>
      <c r="R1" s="4" t="s">
        <v>53</v>
      </c>
      <c r="S1" s="4" t="s">
        <v>25</v>
      </c>
    </row>
    <row r="2" spans="1:19" ht="15">
      <c r="A2" s="85" t="s">
        <v>24</v>
      </c>
      <c r="B2" s="1" t="s">
        <v>44</v>
      </c>
      <c r="C2" s="7"/>
      <c r="D2" s="7"/>
      <c r="E2" s="7"/>
      <c r="F2" s="8"/>
      <c r="G2" s="6"/>
      <c r="H2" s="6"/>
      <c r="I2" s="6"/>
      <c r="J2" s="123" t="s">
        <v>50</v>
      </c>
      <c r="K2" s="118" t="s">
        <v>12</v>
      </c>
      <c r="L2" s="2"/>
      <c r="M2" s="5"/>
      <c r="N2" s="84" t="s">
        <v>51</v>
      </c>
      <c r="O2" s="2" t="s">
        <v>52</v>
      </c>
      <c r="P2" s="6"/>
      <c r="Q2" s="124" t="s">
        <v>56</v>
      </c>
      <c r="R2" s="4" t="s">
        <v>54</v>
      </c>
      <c r="S2" s="6"/>
    </row>
    <row r="3" spans="1:19" ht="15.75">
      <c r="A3" s="58">
        <v>1</v>
      </c>
      <c r="B3" t="s">
        <v>28</v>
      </c>
      <c r="C3" s="62">
        <v>9</v>
      </c>
      <c r="D3" s="103">
        <v>8.75</v>
      </c>
      <c r="E3" s="103">
        <v>8.75</v>
      </c>
      <c r="F3" s="9">
        <v>8</v>
      </c>
      <c r="G3" s="10">
        <v>6.5</v>
      </c>
      <c r="H3" s="10">
        <v>8</v>
      </c>
      <c r="I3" s="11" t="s">
        <v>43</v>
      </c>
      <c r="J3" s="119">
        <v>10</v>
      </c>
      <c r="K3" s="70">
        <f>AVERAGE(C3:J3)</f>
        <v>8.428571428571429</v>
      </c>
      <c r="L3" s="12">
        <v>8</v>
      </c>
      <c r="M3" s="71">
        <v>7.75</v>
      </c>
      <c r="N3" s="11">
        <v>9</v>
      </c>
      <c r="O3" s="90">
        <v>9.25</v>
      </c>
      <c r="P3" s="11" t="s">
        <v>57</v>
      </c>
      <c r="Q3" s="125">
        <f>SUM(K3*0.2,L3*0.25,M3*0.25,N3*0.05,O3*0.25)</f>
        <v>8.385714285714286</v>
      </c>
      <c r="R3" s="93">
        <v>8.5</v>
      </c>
      <c r="S3" s="92">
        <f aca="true" t="shared" si="0" ref="S3:S15">SUM(K3*0.2+L3*0.25+M3*0.25+N3*0.05+O3*0.25)</f>
        <v>8.385714285714286</v>
      </c>
    </row>
    <row r="4" spans="1:19" ht="15.75">
      <c r="A4" s="58">
        <v>2</v>
      </c>
      <c r="B4" t="s">
        <v>29</v>
      </c>
      <c r="C4" s="62">
        <v>8.5</v>
      </c>
      <c r="D4" s="103">
        <v>9</v>
      </c>
      <c r="E4" s="103">
        <v>9.25</v>
      </c>
      <c r="F4" s="9">
        <v>9</v>
      </c>
      <c r="G4" s="10">
        <v>8.75</v>
      </c>
      <c r="H4" s="10">
        <v>8.5</v>
      </c>
      <c r="I4" s="11">
        <v>8.75</v>
      </c>
      <c r="J4" s="119">
        <v>10</v>
      </c>
      <c r="K4" s="70">
        <v>9.04</v>
      </c>
      <c r="L4" s="12">
        <v>9.5</v>
      </c>
      <c r="M4" s="13">
        <v>9.3</v>
      </c>
      <c r="N4" s="11">
        <v>9.25</v>
      </c>
      <c r="O4" s="90">
        <v>9</v>
      </c>
      <c r="P4" s="11" t="s">
        <v>57</v>
      </c>
      <c r="Q4" s="125">
        <f aca="true" t="shared" si="1" ref="Q4:Q17">SUM(K4*0.2,L4*0.25,M4*0.25,N4*0.05,O4*0.25)</f>
        <v>9.220500000000001</v>
      </c>
      <c r="R4" s="93">
        <v>9.5</v>
      </c>
      <c r="S4" s="92">
        <f t="shared" si="0"/>
        <v>9.220500000000001</v>
      </c>
    </row>
    <row r="5" spans="1:19" ht="15.75">
      <c r="A5" s="58">
        <v>3</v>
      </c>
      <c r="B5" t="s">
        <v>30</v>
      </c>
      <c r="C5" s="62">
        <v>8.5</v>
      </c>
      <c r="D5" s="103">
        <v>8.25</v>
      </c>
      <c r="E5" s="103">
        <v>7.5</v>
      </c>
      <c r="F5" s="9">
        <v>8</v>
      </c>
      <c r="G5" s="62">
        <v>5</v>
      </c>
      <c r="H5" s="10">
        <v>6.75</v>
      </c>
      <c r="I5" s="11">
        <v>7.75</v>
      </c>
      <c r="J5" s="119">
        <v>10</v>
      </c>
      <c r="K5" s="70">
        <v>8.11</v>
      </c>
      <c r="L5" s="12">
        <v>8.5</v>
      </c>
      <c r="M5" s="71">
        <v>6.75</v>
      </c>
      <c r="N5" s="11">
        <v>7.75</v>
      </c>
      <c r="O5" s="90">
        <v>7.75</v>
      </c>
      <c r="P5" s="11" t="s">
        <v>57</v>
      </c>
      <c r="Q5" s="125">
        <f t="shared" si="1"/>
        <v>7.7595</v>
      </c>
      <c r="R5" s="93">
        <v>8</v>
      </c>
      <c r="S5" s="92">
        <f t="shared" si="0"/>
        <v>7.7595</v>
      </c>
    </row>
    <row r="6" spans="1:19" ht="15.75">
      <c r="A6" s="58">
        <v>4</v>
      </c>
      <c r="B6" t="s">
        <v>31</v>
      </c>
      <c r="C6" s="63">
        <v>7</v>
      </c>
      <c r="D6" s="109">
        <v>7.75</v>
      </c>
      <c r="E6" s="103">
        <v>7.25</v>
      </c>
      <c r="F6" s="14">
        <v>7.75</v>
      </c>
      <c r="G6" s="15">
        <v>3</v>
      </c>
      <c r="H6" s="15">
        <v>5.5</v>
      </c>
      <c r="I6" s="11">
        <v>5</v>
      </c>
      <c r="J6" s="119" t="s">
        <v>43</v>
      </c>
      <c r="K6" s="70">
        <f>AVERAGE(C6:I6)</f>
        <v>6.178571428571429</v>
      </c>
      <c r="L6" s="12">
        <v>6.7</v>
      </c>
      <c r="M6" s="71">
        <v>7.25</v>
      </c>
      <c r="N6" s="11">
        <v>6.75</v>
      </c>
      <c r="O6" s="90">
        <v>8</v>
      </c>
      <c r="P6" s="11" t="s">
        <v>57</v>
      </c>
      <c r="Q6" s="125">
        <f t="shared" si="1"/>
        <v>7.060714285714286</v>
      </c>
      <c r="R6" s="93">
        <v>7</v>
      </c>
      <c r="S6" s="92">
        <f t="shared" si="0"/>
        <v>7.060714285714286</v>
      </c>
    </row>
    <row r="7" spans="1:19" ht="15.75">
      <c r="A7" s="58">
        <v>5</v>
      </c>
      <c r="B7" t="s">
        <v>32</v>
      </c>
      <c r="C7" s="63">
        <v>8.5</v>
      </c>
      <c r="D7" s="104">
        <v>8.25</v>
      </c>
      <c r="E7" s="103">
        <v>8</v>
      </c>
      <c r="F7" s="14">
        <v>8.5</v>
      </c>
      <c r="G7" s="15">
        <v>7</v>
      </c>
      <c r="H7" s="15">
        <v>7.75</v>
      </c>
      <c r="I7" s="11" t="s">
        <v>43</v>
      </c>
      <c r="J7" s="119">
        <v>10</v>
      </c>
      <c r="K7" s="70">
        <f>AVERAGE(C7:J7)</f>
        <v>8.285714285714286</v>
      </c>
      <c r="L7" s="12">
        <v>7.7</v>
      </c>
      <c r="M7" s="71">
        <v>7.2</v>
      </c>
      <c r="N7" s="11">
        <v>8.75</v>
      </c>
      <c r="O7" s="90">
        <v>8.25</v>
      </c>
      <c r="P7" s="11" t="s">
        <v>57</v>
      </c>
      <c r="Q7" s="125">
        <f t="shared" si="1"/>
        <v>7.882142857142857</v>
      </c>
      <c r="R7" s="93">
        <v>8</v>
      </c>
      <c r="S7" s="92">
        <f t="shared" si="0"/>
        <v>7.882142857142857</v>
      </c>
    </row>
    <row r="8" spans="1:19" ht="15.75">
      <c r="A8" s="58">
        <v>6</v>
      </c>
      <c r="B8" t="s">
        <v>33</v>
      </c>
      <c r="C8" s="63">
        <v>8.25</v>
      </c>
      <c r="D8" s="105">
        <v>8.25</v>
      </c>
      <c r="E8" s="103">
        <v>8</v>
      </c>
      <c r="F8" s="9">
        <v>8.75</v>
      </c>
      <c r="G8" s="16">
        <v>7.75</v>
      </c>
      <c r="H8" s="10">
        <v>7.75</v>
      </c>
      <c r="I8" s="11">
        <v>8.5</v>
      </c>
      <c r="J8" s="119">
        <v>10</v>
      </c>
      <c r="K8" s="70">
        <f>AVERAGE(D8:J8)</f>
        <v>8.428571428571429</v>
      </c>
      <c r="L8" s="12">
        <v>9.1</v>
      </c>
      <c r="M8" s="71">
        <v>7.75</v>
      </c>
      <c r="N8" s="11">
        <v>8</v>
      </c>
      <c r="O8" s="90">
        <v>8.25</v>
      </c>
      <c r="P8" s="11" t="s">
        <v>57</v>
      </c>
      <c r="Q8" s="125">
        <f t="shared" si="1"/>
        <v>8.360714285714286</v>
      </c>
      <c r="R8" s="93">
        <v>8.5</v>
      </c>
      <c r="S8" s="92">
        <f t="shared" si="0"/>
        <v>8.360714285714286</v>
      </c>
    </row>
    <row r="9" spans="1:19" ht="15.75">
      <c r="A9" s="58">
        <v>7</v>
      </c>
      <c r="B9" t="s">
        <v>34</v>
      </c>
      <c r="C9" s="62">
        <v>8.25</v>
      </c>
      <c r="D9" s="103">
        <v>8.25</v>
      </c>
      <c r="E9" s="103">
        <v>7.75</v>
      </c>
      <c r="F9" s="9">
        <v>7</v>
      </c>
      <c r="G9" s="16">
        <v>6.25</v>
      </c>
      <c r="H9" s="10">
        <v>7.5</v>
      </c>
      <c r="I9" s="11">
        <v>6</v>
      </c>
      <c r="J9" s="119" t="s">
        <v>43</v>
      </c>
      <c r="K9" s="70">
        <f>AVERAGE(C9:I9)</f>
        <v>7.285714285714286</v>
      </c>
      <c r="L9" s="12">
        <v>7.5</v>
      </c>
      <c r="M9" s="71">
        <v>7</v>
      </c>
      <c r="N9" s="11">
        <v>8.25</v>
      </c>
      <c r="O9" s="90">
        <v>8.75</v>
      </c>
      <c r="P9" s="11" t="s">
        <v>57</v>
      </c>
      <c r="Q9" s="125">
        <f t="shared" si="1"/>
        <v>7.682142857142857</v>
      </c>
      <c r="R9" s="93">
        <v>7.5</v>
      </c>
      <c r="S9" s="92">
        <f t="shared" si="0"/>
        <v>7.682142857142857</v>
      </c>
    </row>
    <row r="10" spans="1:19" ht="15.75">
      <c r="A10" s="58">
        <v>8</v>
      </c>
      <c r="B10" t="s">
        <v>35</v>
      </c>
      <c r="C10" s="62">
        <v>8.75</v>
      </c>
      <c r="D10" s="106">
        <v>8.75</v>
      </c>
      <c r="E10" s="110">
        <v>8.75</v>
      </c>
      <c r="F10" s="17">
        <v>8.75</v>
      </c>
      <c r="G10" s="18" t="s">
        <v>43</v>
      </c>
      <c r="H10" s="19">
        <v>8</v>
      </c>
      <c r="I10" s="20" t="s">
        <v>43</v>
      </c>
      <c r="J10" s="120" t="s">
        <v>43</v>
      </c>
      <c r="K10" s="70">
        <v>6.14</v>
      </c>
      <c r="L10" s="21">
        <v>9.5</v>
      </c>
      <c r="M10" s="71">
        <v>7</v>
      </c>
      <c r="N10" s="11">
        <v>8</v>
      </c>
      <c r="O10" s="73">
        <v>8.5</v>
      </c>
      <c r="P10" s="11" t="s">
        <v>57</v>
      </c>
      <c r="Q10" s="125">
        <f t="shared" si="1"/>
        <v>7.878</v>
      </c>
      <c r="R10" s="94">
        <v>8</v>
      </c>
      <c r="S10" s="92">
        <f t="shared" si="0"/>
        <v>7.878</v>
      </c>
    </row>
    <row r="11" spans="1:19" ht="15.75">
      <c r="A11" s="58">
        <v>9</v>
      </c>
      <c r="B11" t="s">
        <v>36</v>
      </c>
      <c r="C11" s="62">
        <v>9.5</v>
      </c>
      <c r="D11" s="103">
        <v>8.5</v>
      </c>
      <c r="E11" s="103">
        <v>7.75</v>
      </c>
      <c r="F11" s="9">
        <v>8.75</v>
      </c>
      <c r="G11" s="10">
        <v>8.75</v>
      </c>
      <c r="H11" s="10">
        <v>8.5</v>
      </c>
      <c r="I11" s="11">
        <v>7</v>
      </c>
      <c r="J11" s="119">
        <v>10</v>
      </c>
      <c r="K11" s="70">
        <v>8.82</v>
      </c>
      <c r="L11" s="12">
        <v>9.8</v>
      </c>
      <c r="M11" s="71">
        <v>8</v>
      </c>
      <c r="N11" s="11">
        <v>9</v>
      </c>
      <c r="O11" s="73">
        <v>9</v>
      </c>
      <c r="P11" s="11" t="s">
        <v>57</v>
      </c>
      <c r="Q11" s="125">
        <f t="shared" si="1"/>
        <v>8.914000000000001</v>
      </c>
      <c r="R11" s="93">
        <v>9</v>
      </c>
      <c r="S11" s="92">
        <f t="shared" si="0"/>
        <v>8.914000000000001</v>
      </c>
    </row>
    <row r="12" spans="1:19" ht="15.75">
      <c r="A12" s="58">
        <v>10</v>
      </c>
      <c r="B12" t="s">
        <v>37</v>
      </c>
      <c r="C12" s="62">
        <v>9.25</v>
      </c>
      <c r="D12" s="103">
        <v>9.5</v>
      </c>
      <c r="E12" s="103">
        <v>9.25</v>
      </c>
      <c r="F12" s="9">
        <v>9.25</v>
      </c>
      <c r="G12" s="10">
        <v>8.5</v>
      </c>
      <c r="H12" s="10">
        <v>8.5</v>
      </c>
      <c r="I12" s="11">
        <v>8.25</v>
      </c>
      <c r="J12" s="119">
        <v>10</v>
      </c>
      <c r="K12" s="70">
        <v>9.18</v>
      </c>
      <c r="L12" s="12">
        <v>9</v>
      </c>
      <c r="M12" s="71">
        <v>8.3</v>
      </c>
      <c r="N12" s="11">
        <v>9</v>
      </c>
      <c r="O12" s="90">
        <v>9</v>
      </c>
      <c r="P12" s="11" t="s">
        <v>57</v>
      </c>
      <c r="Q12" s="125">
        <f t="shared" si="1"/>
        <v>8.861</v>
      </c>
      <c r="R12" s="93">
        <v>9</v>
      </c>
      <c r="S12" s="92">
        <f t="shared" si="0"/>
        <v>8.861</v>
      </c>
    </row>
    <row r="13" spans="1:19" ht="15.75">
      <c r="A13" s="58">
        <v>11</v>
      </c>
      <c r="B13" t="s">
        <v>38</v>
      </c>
      <c r="C13" s="62">
        <v>8.25</v>
      </c>
      <c r="D13" s="107">
        <v>8</v>
      </c>
      <c r="E13" s="107">
        <v>7</v>
      </c>
      <c r="F13" s="52">
        <v>8.5</v>
      </c>
      <c r="G13" s="53">
        <v>7.75</v>
      </c>
      <c r="H13" s="53">
        <v>6.5</v>
      </c>
      <c r="I13" s="54">
        <v>7.75</v>
      </c>
      <c r="J13" s="121" t="s">
        <v>43</v>
      </c>
      <c r="K13" s="70">
        <f>AVERAGE(C13:I13)</f>
        <v>7.678571428571429</v>
      </c>
      <c r="L13" s="55">
        <v>7.2</v>
      </c>
      <c r="M13" s="72">
        <v>7</v>
      </c>
      <c r="N13" s="20">
        <v>8</v>
      </c>
      <c r="O13" s="91">
        <v>8</v>
      </c>
      <c r="P13" s="11" t="s">
        <v>57</v>
      </c>
      <c r="Q13" s="125">
        <f t="shared" si="1"/>
        <v>7.485714285714286</v>
      </c>
      <c r="R13" s="95">
        <v>7.5</v>
      </c>
      <c r="S13" s="92">
        <f t="shared" si="0"/>
        <v>7.485714285714286</v>
      </c>
    </row>
    <row r="14" spans="1:19" ht="15.75">
      <c r="A14" s="59">
        <v>12</v>
      </c>
      <c r="B14" t="s">
        <v>39</v>
      </c>
      <c r="C14" s="61">
        <v>8.25</v>
      </c>
      <c r="D14" s="108">
        <v>8</v>
      </c>
      <c r="E14" s="111">
        <v>8</v>
      </c>
      <c r="F14" s="61">
        <v>7.75</v>
      </c>
      <c r="G14" s="61">
        <v>6</v>
      </c>
      <c r="H14" s="61">
        <v>8</v>
      </c>
      <c r="I14" s="61">
        <v>8.5</v>
      </c>
      <c r="J14" s="119" t="s">
        <v>43</v>
      </c>
      <c r="K14" s="70">
        <f>AVERAGE(C14:I14)</f>
        <v>7.785714285714286</v>
      </c>
      <c r="L14" s="65">
        <v>6.8</v>
      </c>
      <c r="M14" s="73">
        <v>6.5</v>
      </c>
      <c r="N14" s="61">
        <v>7.75</v>
      </c>
      <c r="O14" s="73">
        <v>8.75</v>
      </c>
      <c r="P14" s="11" t="s">
        <v>57</v>
      </c>
      <c r="Q14" s="125">
        <f t="shared" si="1"/>
        <v>7.457142857142857</v>
      </c>
      <c r="R14" s="93">
        <v>7.5</v>
      </c>
      <c r="S14" s="92">
        <f t="shared" si="0"/>
        <v>7.457142857142857</v>
      </c>
    </row>
    <row r="15" spans="1:19" ht="15.75">
      <c r="A15" s="59">
        <v>13</v>
      </c>
      <c r="B15" t="s">
        <v>40</v>
      </c>
      <c r="C15" s="61">
        <v>8.25</v>
      </c>
      <c r="D15" s="82">
        <v>7.75</v>
      </c>
      <c r="E15" s="111">
        <v>7.75</v>
      </c>
      <c r="F15" s="61">
        <v>8.75</v>
      </c>
      <c r="G15" s="61">
        <v>8.25</v>
      </c>
      <c r="H15" s="61">
        <v>8</v>
      </c>
      <c r="I15" s="61">
        <v>6</v>
      </c>
      <c r="J15" s="119">
        <v>10</v>
      </c>
      <c r="K15" s="70">
        <v>8.39</v>
      </c>
      <c r="L15" s="65">
        <v>7.6</v>
      </c>
      <c r="M15" s="73">
        <v>7.5</v>
      </c>
      <c r="N15" s="61">
        <v>9</v>
      </c>
      <c r="O15" s="73">
        <v>8.75</v>
      </c>
      <c r="P15" s="11" t="s">
        <v>57</v>
      </c>
      <c r="Q15" s="125">
        <f t="shared" si="1"/>
        <v>8.0905</v>
      </c>
      <c r="R15" s="93">
        <v>8</v>
      </c>
      <c r="S15" s="92">
        <f t="shared" si="0"/>
        <v>8.0905</v>
      </c>
    </row>
    <row r="16" spans="1:19" ht="15.75">
      <c r="A16" s="59">
        <v>14</v>
      </c>
      <c r="B16" t="s">
        <v>41</v>
      </c>
      <c r="C16" s="61" t="s">
        <v>43</v>
      </c>
      <c r="D16" s="82">
        <v>7.75</v>
      </c>
      <c r="E16" s="111">
        <v>9</v>
      </c>
      <c r="F16" s="61">
        <v>7.5</v>
      </c>
      <c r="G16" s="61">
        <v>4</v>
      </c>
      <c r="H16" s="61" t="s">
        <v>43</v>
      </c>
      <c r="I16" s="61" t="s">
        <v>43</v>
      </c>
      <c r="J16" s="119">
        <v>10</v>
      </c>
      <c r="K16" s="70">
        <v>5.46</v>
      </c>
      <c r="L16" s="65">
        <v>7.7</v>
      </c>
      <c r="M16" s="73">
        <v>7.25</v>
      </c>
      <c r="N16" s="61">
        <v>8.5</v>
      </c>
      <c r="O16" s="73">
        <v>8.5</v>
      </c>
      <c r="P16" s="11" t="s">
        <v>57</v>
      </c>
      <c r="Q16" s="125">
        <f t="shared" si="1"/>
        <v>7.3795</v>
      </c>
      <c r="R16" s="93">
        <v>7.5</v>
      </c>
      <c r="S16" s="92">
        <f>SUM(K16*0.2+L16*0.25+M16*0.25+N16*0.05+O16*0.25)</f>
        <v>7.3795</v>
      </c>
    </row>
    <row r="17" spans="1:19" ht="15.75">
      <c r="A17" s="59">
        <v>15</v>
      </c>
      <c r="B17" s="99" t="s">
        <v>42</v>
      </c>
      <c r="C17" s="61">
        <v>8.75</v>
      </c>
      <c r="D17" s="82">
        <v>9.25</v>
      </c>
      <c r="E17" s="111">
        <v>10</v>
      </c>
      <c r="F17" s="100">
        <v>9</v>
      </c>
      <c r="G17" s="61">
        <v>8.5</v>
      </c>
      <c r="H17" s="100">
        <v>8.5</v>
      </c>
      <c r="I17" s="61">
        <v>8</v>
      </c>
      <c r="J17" s="119" t="s">
        <v>43</v>
      </c>
      <c r="K17" s="70">
        <f>AVERAGE(C17:I17)</f>
        <v>8.857142857142858</v>
      </c>
      <c r="L17" s="65">
        <v>9.2</v>
      </c>
      <c r="M17" s="101">
        <v>8</v>
      </c>
      <c r="N17" s="100">
        <v>8.75</v>
      </c>
      <c r="O17" s="73">
        <v>8.75</v>
      </c>
      <c r="P17" s="11" t="s">
        <v>57</v>
      </c>
      <c r="Q17" s="125">
        <f t="shared" si="1"/>
        <v>8.696428571428571</v>
      </c>
      <c r="R17" s="70">
        <v>9</v>
      </c>
      <c r="S17" s="92"/>
    </row>
    <row r="18" spans="1:19" ht="15.75">
      <c r="A18" s="59"/>
      <c r="B18" s="98"/>
      <c r="C18" s="114"/>
      <c r="D18" s="61"/>
      <c r="E18" s="11"/>
      <c r="F18" s="98"/>
      <c r="G18" s="61"/>
      <c r="H18" s="98"/>
      <c r="I18" s="61"/>
      <c r="J18" s="61"/>
      <c r="K18" s="70"/>
      <c r="L18" s="65"/>
      <c r="M18" s="98"/>
      <c r="N18" s="102"/>
      <c r="O18" s="61"/>
      <c r="P18" s="61"/>
      <c r="Q18" s="61"/>
      <c r="R18" s="98"/>
      <c r="S18" s="97"/>
    </row>
    <row r="19" spans="1:19" ht="15.75">
      <c r="A19" s="57"/>
      <c r="B19" s="57" t="s">
        <v>15</v>
      </c>
      <c r="C19" s="60">
        <f aca="true" t="shared" si="2" ref="C19:H19">AVERAGE(C3:C18)</f>
        <v>8.5</v>
      </c>
      <c r="D19" s="60">
        <f t="shared" si="2"/>
        <v>8.4</v>
      </c>
      <c r="E19" s="83">
        <f t="shared" si="2"/>
        <v>8.266666666666667</v>
      </c>
      <c r="F19" s="88">
        <f t="shared" si="2"/>
        <v>8.35</v>
      </c>
      <c r="G19" s="86">
        <f t="shared" si="2"/>
        <v>6.857142857142857</v>
      </c>
      <c r="H19" s="88">
        <f t="shared" si="2"/>
        <v>7.696428571428571</v>
      </c>
      <c r="I19" s="69">
        <f>AVERAGE(I4:I18)</f>
        <v>7.409090909090909</v>
      </c>
      <c r="J19" s="69"/>
      <c r="K19" s="86"/>
      <c r="L19" s="66">
        <f>AVERAGE(L3:L18)</f>
        <v>8.253333333333334</v>
      </c>
      <c r="M19" s="89">
        <f>AVERAGE(M3:M18)</f>
        <v>7.503333333333333</v>
      </c>
      <c r="N19" s="88">
        <f>AVERAGE(N3:N18)</f>
        <v>8.383333333333333</v>
      </c>
      <c r="O19" s="56"/>
      <c r="P19" s="56"/>
      <c r="Q19" s="56"/>
      <c r="R19" s="88">
        <f>AVERAGE(R3:R18)</f>
        <v>8.166666666666666</v>
      </c>
      <c r="S19" s="88">
        <f>AVERAGE(S3:S16)</f>
        <v>8.02980612244898</v>
      </c>
    </row>
    <row r="20" ht="15">
      <c r="A20" s="64" t="s">
        <v>13</v>
      </c>
    </row>
    <row r="21" spans="1:6" ht="26.25">
      <c r="A21" s="112" t="s">
        <v>17</v>
      </c>
      <c r="B21" s="43" t="s">
        <v>27</v>
      </c>
      <c r="C21" s="43"/>
      <c r="D21" s="44"/>
      <c r="E21" s="44"/>
      <c r="F21" s="44"/>
    </row>
    <row r="22" spans="1:18" ht="26.25">
      <c r="A22" s="112" t="s">
        <v>18</v>
      </c>
      <c r="R22" s="30"/>
    </row>
    <row r="23" spans="1:18" ht="39.75">
      <c r="A23" s="112" t="s">
        <v>45</v>
      </c>
      <c r="B23" s="47" t="s">
        <v>59</v>
      </c>
      <c r="C23" s="122" t="s">
        <v>49</v>
      </c>
      <c r="D23" s="24"/>
      <c r="E23" s="24"/>
      <c r="F23" s="25"/>
      <c r="G23" s="26"/>
      <c r="H23" s="26"/>
      <c r="I23" s="78"/>
      <c r="J23" s="78"/>
      <c r="K23" s="26"/>
      <c r="L23" s="27"/>
      <c r="M23" s="28"/>
      <c r="N23" s="28"/>
      <c r="O23" s="28"/>
      <c r="P23" s="29"/>
      <c r="Q23" s="30"/>
      <c r="R23" s="31"/>
    </row>
    <row r="24" spans="1:20" ht="15">
      <c r="A24" s="113" t="s">
        <v>16</v>
      </c>
      <c r="B24" s="35"/>
      <c r="C24" s="36"/>
      <c r="D24" s="37"/>
      <c r="E24" s="38"/>
      <c r="F24" s="39"/>
      <c r="G24" s="35"/>
      <c r="H24" s="36"/>
      <c r="I24" s="40"/>
      <c r="J24" s="40"/>
      <c r="K24" s="35"/>
      <c r="L24" s="39"/>
      <c r="M24" s="39"/>
      <c r="N24" s="39"/>
      <c r="O24" s="39"/>
      <c r="P24" s="41"/>
      <c r="Q24" s="41"/>
      <c r="R24" s="41"/>
      <c r="S24" s="31"/>
      <c r="T24" s="31"/>
    </row>
    <row r="25" spans="1:20" ht="15.75">
      <c r="A25" s="113" t="s">
        <v>19</v>
      </c>
      <c r="B25" s="74" t="s">
        <v>26</v>
      </c>
      <c r="C25" s="75"/>
      <c r="D25" s="76"/>
      <c r="E25" s="76"/>
      <c r="M25" s="39"/>
      <c r="N25" s="39"/>
      <c r="O25" s="39"/>
      <c r="P25" s="41"/>
      <c r="Q25" s="41"/>
      <c r="R25" s="41"/>
      <c r="S25" s="31"/>
      <c r="T25" s="31"/>
    </row>
    <row r="26" spans="1:18" ht="15.75">
      <c r="A26" s="112" t="s">
        <v>22</v>
      </c>
      <c r="C26" s="115" t="s">
        <v>46</v>
      </c>
      <c r="H26" s="23"/>
      <c r="I26" s="23"/>
      <c r="J26" s="96"/>
      <c r="K26" s="24"/>
      <c r="R26" s="31"/>
    </row>
    <row r="27" ht="15">
      <c r="A27" s="112" t="s">
        <v>21</v>
      </c>
    </row>
    <row r="28" spans="1:20" ht="26.25">
      <c r="A28" s="112" t="s">
        <v>20</v>
      </c>
      <c r="B28" s="43"/>
      <c r="C28" s="77"/>
      <c r="D28" s="49"/>
      <c r="E28" s="49"/>
      <c r="F28" s="49" t="s">
        <v>14</v>
      </c>
      <c r="G28" s="49"/>
      <c r="H28" s="49"/>
      <c r="I28" s="49"/>
      <c r="J28" s="49"/>
      <c r="K28" s="49" t="s">
        <v>60</v>
      </c>
      <c r="L28" s="28"/>
      <c r="M28" s="78"/>
      <c r="N28" s="78"/>
      <c r="O28" s="78"/>
      <c r="P28" s="78"/>
      <c r="Q28" s="78"/>
      <c r="S28" s="31"/>
      <c r="T28" s="31"/>
    </row>
    <row r="29" spans="1:17" ht="15.75">
      <c r="A29" s="22" t="s">
        <v>48</v>
      </c>
      <c r="C29" s="79"/>
      <c r="D29" s="80"/>
      <c r="E29" s="80"/>
      <c r="F29" s="33"/>
      <c r="G29" s="33"/>
      <c r="H29" s="33"/>
      <c r="I29" s="33"/>
      <c r="J29" s="33"/>
      <c r="K29" s="87"/>
      <c r="P29" s="45"/>
      <c r="Q29" s="45"/>
    </row>
    <row r="30" spans="1:20" ht="21">
      <c r="A30" s="112" t="s">
        <v>58</v>
      </c>
      <c r="B30" s="42"/>
      <c r="C30" s="48"/>
      <c r="D30" s="47"/>
      <c r="E30" s="116"/>
      <c r="F30" s="87"/>
      <c r="G30" s="87"/>
      <c r="H30" s="87"/>
      <c r="I30" s="87"/>
      <c r="J30" s="87"/>
      <c r="L30" s="28"/>
      <c r="M30" s="28"/>
      <c r="N30" s="28"/>
      <c r="O30" s="28"/>
      <c r="P30" s="29"/>
      <c r="Q30" s="34"/>
      <c r="R30" s="34"/>
      <c r="S30" s="31"/>
      <c r="T30" s="31"/>
    </row>
    <row r="31" spans="1:18" ht="15.75">
      <c r="A31" s="42"/>
      <c r="C31" s="117"/>
      <c r="D31" s="32"/>
      <c r="E31" s="22"/>
      <c r="G31" s="31"/>
      <c r="H31" s="81"/>
      <c r="I31" s="68"/>
      <c r="J31" s="68"/>
      <c r="P31" s="45"/>
      <c r="Q31" s="45"/>
      <c r="R31" s="31"/>
    </row>
    <row r="32" spans="1:20" ht="15">
      <c r="A32" s="22"/>
      <c r="B32" s="42"/>
      <c r="C32" s="28"/>
      <c r="D32" s="50"/>
      <c r="E32" s="34"/>
      <c r="F32" s="34"/>
      <c r="G32" s="44"/>
      <c r="H32" s="46"/>
      <c r="I32" s="22"/>
      <c r="J32" s="22"/>
      <c r="K32" s="49"/>
      <c r="L32" s="31"/>
      <c r="R32" s="34"/>
      <c r="S32" s="31"/>
      <c r="T32" s="31"/>
    </row>
    <row r="33" spans="1:20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S33" s="31"/>
      <c r="T33" s="31"/>
    </row>
  </sheetData>
  <sheetProtection/>
  <printOptions/>
  <pageMargins left="0.2" right="0.46" top="0.7874015748031497" bottom="0.7874015748031497" header="0.31496062992125984" footer="0.31496062992125984"/>
  <pageSetup horizontalDpi="600" verticalDpi="600" orientation="landscape" scale="62" r:id="rId3"/>
  <legacyDrawing r:id="rId2"/>
  <oleObjects>
    <oleObject progId="Word.Document.12" shapeId="44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Julio</cp:lastModifiedBy>
  <cp:lastPrinted>2013-02-15T19:52:38Z</cp:lastPrinted>
  <dcterms:created xsi:type="dcterms:W3CDTF">2011-08-22T13:05:20Z</dcterms:created>
  <dcterms:modified xsi:type="dcterms:W3CDTF">2013-02-22T12:50:58Z</dcterms:modified>
  <cp:category/>
  <cp:version/>
  <cp:contentType/>
  <cp:contentStatus/>
</cp:coreProperties>
</file>